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script" sheetId="1" state="visible" r:id="rId1"/>
    <sheet xmlns:r="http://schemas.openxmlformats.org/officeDocument/2006/relationships" name="Score" sheetId="2" state="visible" r:id="rId2"/>
    <sheet xmlns:r="http://schemas.openxmlformats.org/officeDocument/2006/relationships" name="GST worked 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A43D8"/>
      <sz val="15"/>
    </font>
    <font>
      <i val="1"/>
      <color rgb="0064748B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43D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1" pivotButton="0" quotePrefix="0" xfId="0"/>
    <xf numFmtId="0" fontId="4" fillId="0" borderId="0" pivotButton="0" quotePrefix="0" xfId="0"/>
    <xf numFmtId="9" fontId="4" fillId="0" borderId="0" pivotButton="0" quotePrefix="0" xfId="0"/>
    <xf numFmtId="3" fontId="0" fillId="3" borderId="1" pivotButton="0" quotePrefix="0" xfId="0"/>
    <xf numFmtId="3" fontId="0" fillId="0" borderId="1" pivotButton="0" quotePrefix="0" xfId="0"/>
    <xf numFmtId="0" fontId="4" fillId="0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64" customWidth="1" min="3" max="3"/>
    <col width="58" customWidth="1" min="4" max="4"/>
    <col width="12" customWidth="1" min="5" max="5"/>
    <col width="20" customWidth="1" min="6" max="6"/>
    <col width="34" customWidth="1" min="7" max="7"/>
  </cols>
  <sheetData>
    <row r="1">
      <c r="A1" s="1" t="inlineStr">
        <is>
          <t>30-day trial test script: 16 real Indian venue tests</t>
        </is>
      </c>
    </row>
    <row r="2" ht="34" customHeight="1">
      <c r="A2" s="2" t="inlineStr">
        <is>
          <t>Run every row in the tool you are trialling. Mark Pass, Partial or Fail. Screenshots of failures are worth more than opinions in the vendor meeting.</t>
        </is>
      </c>
    </row>
    <row r="4">
      <c r="A4" s="3" t="inlineStr">
        <is>
          <t>#</t>
        </is>
      </c>
      <c r="B4" s="3" t="inlineStr">
        <is>
          <t>Area</t>
        </is>
      </c>
      <c r="C4" s="3" t="inlineStr">
        <is>
          <t>Do this in the trial account</t>
        </is>
      </c>
      <c r="D4" s="3" t="inlineStr">
        <is>
          <t>Expected result</t>
        </is>
      </c>
      <c r="E4" s="3" t="inlineStr">
        <is>
          <t>Result</t>
        </is>
      </c>
      <c r="F4" s="3" t="inlineStr">
        <is>
          <t>Workaround needed?</t>
        </is>
      </c>
      <c r="G4" s="3" t="inlineStr">
        <is>
          <t>Notes</t>
        </is>
      </c>
    </row>
    <row r="5" ht="62" customHeight="1">
      <c r="A5" s="4" t="n">
        <v>1</v>
      </c>
      <c r="B5" s="4" t="inlineStr">
        <is>
          <t>Calendar</t>
        </is>
      </c>
      <c r="C5" s="5" t="inlineStr">
        <is>
          <t>Create a morning slot (9am-3pm) and an evening slot (6pm-midnight) for the same hall on the same date. Book each for a different client.</t>
        </is>
      </c>
      <c r="D5" s="5" t="inlineStr">
        <is>
          <t>Both bookings are accepted and do not clash. A third booking that overlaps either slot is refused or warned.</t>
        </is>
      </c>
      <c r="E5" s="6" t="n"/>
      <c r="F5" s="6" t="n"/>
      <c r="G5" s="6" t="n"/>
    </row>
    <row r="6" ht="62" customHeight="1">
      <c r="A6" s="4" t="n">
        <v>2</v>
      </c>
      <c r="B6" s="4" t="inlineStr">
        <is>
          <t>Calendar</t>
        </is>
      </c>
      <c r="C6" s="5" t="inlineStr">
        <is>
          <t>Two staff members try to book the same evening slot at nearly the same time from different phones.</t>
        </is>
      </c>
      <c r="D6" s="5" t="inlineStr">
        <is>
          <t>Only one succeeds. The other sees the slot as taken.</t>
        </is>
      </c>
      <c r="E6" s="6" t="n"/>
      <c r="F6" s="6" t="n"/>
      <c r="G6" s="6" t="n"/>
    </row>
    <row r="7" ht="62" customHeight="1">
      <c r="A7" s="4" t="n">
        <v>3</v>
      </c>
      <c r="B7" s="4" t="inlineStr">
        <is>
          <t>Calendar</t>
        </is>
      </c>
      <c r="C7" s="5" t="inlineStr">
        <is>
          <t>Block a date for a muhurat-only wedding season week, then try to book on it.</t>
        </is>
      </c>
      <c r="D7" s="5" t="inlineStr">
        <is>
          <t>Blocked dates cannot be booked by mistake.</t>
        </is>
      </c>
      <c r="E7" s="6" t="n"/>
      <c r="F7" s="6" t="n"/>
      <c r="G7" s="6" t="n"/>
    </row>
    <row r="8" ht="62" customHeight="1">
      <c r="A8" s="4" t="n">
        <v>4</v>
      </c>
      <c r="B8" s="4" t="inlineStr">
        <is>
          <t>Quote</t>
        </is>
      </c>
      <c r="C8" s="5" t="inlineStr">
        <is>
          <t>Build a quote: hall rent Rs 2,00,000 and 300 plates at Rs 900. Send it to a test WhatsApp number.</t>
        </is>
      </c>
      <c r="D8" s="5" t="inlineStr">
        <is>
          <t>Quote can be shared on WhatsApp, not just by email, with hall and food on separate lines.</t>
        </is>
      </c>
      <c r="E8" s="6" t="n"/>
      <c r="F8" s="6" t="n"/>
      <c r="G8" s="6" t="n"/>
    </row>
    <row r="9" ht="62" customHeight="1">
      <c r="A9" s="4" t="n">
        <v>5</v>
      </c>
      <c r="B9" s="4" t="inlineStr">
        <is>
          <t>GST</t>
        </is>
      </c>
      <c r="C9" s="5" t="inlineStr">
        <is>
          <t>Bill the sample below: hall Rs 2,00,000 at 18% and food Rs 2,70,000 at 5%, client in the same state.</t>
        </is>
      </c>
      <c r="D9" s="5" t="inlineStr">
        <is>
          <t>CGST and SGST shown separately: hall 9% + 9% = Rs 36,000, food 2.5% + 2.5% = Rs 13,500. Total Rs 5,19,500.</t>
        </is>
      </c>
      <c r="E9" s="6" t="n"/>
      <c r="F9" s="6" t="n"/>
      <c r="G9" s="6" t="n"/>
    </row>
    <row r="10" ht="62" customHeight="1">
      <c r="A10" s="4" t="n">
        <v>6</v>
      </c>
      <c r="B10" s="4" t="inlineStr">
        <is>
          <t>GST</t>
        </is>
      </c>
      <c r="C10" s="5" t="inlineStr">
        <is>
          <t>Repeat the same bill for a client registered in another state.</t>
        </is>
      </c>
      <c r="D10" s="5" t="inlineStr">
        <is>
          <t>Tax shows as IGST (18% on hall, 5% on food), not CGST + SGST. Same total.</t>
        </is>
      </c>
      <c r="E10" s="6" t="n"/>
      <c r="F10" s="6" t="n"/>
      <c r="G10" s="6" t="n"/>
    </row>
    <row r="11" ht="62" customHeight="1">
      <c r="A11" s="4" t="n">
        <v>7</v>
      </c>
      <c r="B11" s="4" t="inlineStr">
        <is>
          <t>GST</t>
        </is>
      </c>
      <c r="C11" s="5" t="inlineStr">
        <is>
          <t>Look for SAC codes on the invoice: 997212 for hall rental and 996334 or 996331 for food.</t>
        </is>
      </c>
      <c r="D11" s="5" t="inlineStr">
        <is>
          <t>SAC or HSN can be added per line and prints on the invoice.</t>
        </is>
      </c>
      <c r="E11" s="6" t="n"/>
      <c r="F11" s="6" t="n"/>
      <c r="G11" s="6" t="n"/>
    </row>
    <row r="12" ht="62" customHeight="1">
      <c r="A12" s="4" t="n">
        <v>8</v>
      </c>
      <c r="B12" s="4" t="inlineStr">
        <is>
          <t>GST</t>
        </is>
      </c>
      <c r="C12" s="5" t="inlineStr">
        <is>
          <t>Add a GSTIN for the client and print the invoice with your GSTIN, place of supply and a 16-character-or-less serial number.</t>
        </is>
      </c>
      <c r="D12" s="5" t="inlineStr">
        <is>
          <t>All Rule 46 particulars print. Serial numbers do not repeat.</t>
        </is>
      </c>
      <c r="E12" s="6" t="n"/>
      <c r="F12" s="6" t="n"/>
      <c r="G12" s="6" t="n"/>
    </row>
    <row r="13" ht="62" customHeight="1">
      <c r="A13" s="4" t="n">
        <v>9</v>
      </c>
      <c r="B13" s="4" t="inlineStr">
        <is>
          <t>Payments</t>
        </is>
      </c>
      <c r="C13" s="5" t="inlineStr">
        <is>
          <t>Record an advance of Rs 1,00,000 by UPI, Rs 50,000 by cash and Rs 75,000 by cheque against one booking.</t>
        </is>
      </c>
      <c r="D13" s="5" t="inlineStr">
        <is>
          <t>Three receipts, one running balance, each mode recorded. Cash and cheque are supported, not only cards.</t>
        </is>
      </c>
      <c r="E13" s="6" t="n"/>
      <c r="F13" s="6" t="n"/>
      <c r="G13" s="6" t="n"/>
    </row>
    <row r="14" ht="62" customHeight="1">
      <c r="A14" s="4" t="n">
        <v>10</v>
      </c>
      <c r="B14" s="4" t="inlineStr">
        <is>
          <t>Payments</t>
        </is>
      </c>
      <c r="C14" s="5" t="inlineStr">
        <is>
          <t>Generate a UPI QR for a Rs 1,00,000 advance and pay it from a phone.</t>
        </is>
      </c>
      <c r="D14" s="5" t="inlineStr">
        <is>
          <t>A UPI QR or link can be created and the payment can be reconciled to the booking.</t>
        </is>
      </c>
      <c r="E14" s="6" t="n"/>
      <c r="F14" s="6" t="n"/>
      <c r="G14" s="6" t="n"/>
    </row>
    <row r="15" ht="62" customHeight="1">
      <c r="A15" s="4" t="n">
        <v>11</v>
      </c>
      <c r="B15" s="4" t="inlineStr">
        <is>
          <t>Receipts</t>
        </is>
      </c>
      <c r="C15" s="5" t="inlineStr">
        <is>
          <t>Issue an advance receipt voucher for the advance, then adjust it on the final invoice.</t>
        </is>
      </c>
      <c r="D15" s="5" t="inlineStr">
        <is>
          <t>The advance shows as received and is deducted on the final bill without double-counting tax.</t>
        </is>
      </c>
      <c r="E15" s="6" t="n"/>
      <c r="F15" s="6" t="n"/>
      <c r="G15" s="6" t="n"/>
    </row>
    <row r="16" ht="62" customHeight="1">
      <c r="A16" s="4" t="n">
        <v>12</v>
      </c>
      <c r="B16" s="4" t="inlineStr">
        <is>
          <t>Cancellation</t>
        </is>
      </c>
      <c r="C16" s="5" t="inlineStr">
        <is>
          <t>Cancel the booking 20 days before the event with a 25% retention rule.</t>
        </is>
      </c>
      <c r="D16" s="5" t="inlineStr">
        <is>
          <t>Retained amount and refund are calculated, and a credit note or adjusted document can be produced.</t>
        </is>
      </c>
      <c r="E16" s="6" t="n"/>
      <c r="F16" s="6" t="n"/>
      <c r="G16" s="6" t="n"/>
    </row>
    <row r="17" ht="62" customHeight="1">
      <c r="A17" s="4" t="n">
        <v>13</v>
      </c>
      <c r="B17" s="4" t="inlineStr">
        <is>
          <t>Accounting</t>
        </is>
      </c>
      <c r="C17" s="5" t="inlineStr">
        <is>
          <t>Export the month of test data for your accountant. Ask them whether they can load it into Tally or their usual software.</t>
        </is>
      </c>
      <c r="D17" s="5" t="inlineStr">
        <is>
          <t>Export opens in the accountant's tool without retyping. Tally-ready export is a bonus, a clean Excel/CSV is the minimum.</t>
        </is>
      </c>
      <c r="E17" s="6" t="n"/>
      <c r="F17" s="6" t="n"/>
      <c r="G17" s="6" t="n"/>
    </row>
    <row r="18" ht="62" customHeight="1">
      <c r="A18" s="4" t="n">
        <v>14</v>
      </c>
      <c r="B18" s="4" t="inlineStr">
        <is>
          <t>Team</t>
        </is>
      </c>
      <c r="C18" s="5" t="inlineStr">
        <is>
          <t>Add a staff login that can see bookings but not payments or profit.</t>
        </is>
      </c>
      <c r="D18" s="5" t="inlineStr">
        <is>
          <t>Roles limit what each person can see.</t>
        </is>
      </c>
      <c r="E18" s="6" t="n"/>
      <c r="F18" s="6" t="n"/>
      <c r="G18" s="6" t="n"/>
    </row>
    <row r="19" ht="62" customHeight="1">
      <c r="A19" s="4" t="n">
        <v>15</v>
      </c>
      <c r="B19" s="4" t="inlineStr">
        <is>
          <t>Support</t>
        </is>
      </c>
      <c r="C19" s="5" t="inlineStr">
        <is>
          <t>Message support at 7pm IST on a Saturday with a real question and time the reply.</t>
        </is>
      </c>
      <c r="D19" s="5" t="inlineStr">
        <is>
          <t>A human reply you can act on, in a time you can live with during a wedding weekend.</t>
        </is>
      </c>
      <c r="E19" s="6" t="n"/>
      <c r="F19" s="6" t="n"/>
      <c r="G19" s="6" t="n"/>
    </row>
    <row r="20" ht="62" customHeight="1">
      <c r="A20" s="4" t="n">
        <v>16</v>
      </c>
      <c r="B20" s="4" t="inlineStr">
        <is>
          <t>Exit</t>
        </is>
      </c>
      <c r="C20" s="5" t="inlineStr">
        <is>
          <t>Ask how you export all bookings, payments and client data if you leave, and try it.</t>
        </is>
      </c>
      <c r="D20" s="5" t="inlineStr">
        <is>
          <t>Full export in a usable format, without asking permission.</t>
        </is>
      </c>
      <c r="E20" s="6" t="n"/>
      <c r="F20" s="6" t="n"/>
      <c r="G20" s="6" t="n"/>
    </row>
  </sheetData>
  <mergeCells count="1">
    <mergeCell ref="A2:G2"/>
  </mergeCells>
  <dataValidations count="2">
    <dataValidation sqref="E5:E20" showDropDown="0" showInputMessage="0" showErrorMessage="0" allowBlank="1" type="list">
      <formula1>"Pass,Partial,Fail"</formula1>
    </dataValidation>
    <dataValidation sqref="F5:F20" showDropDown="0" showInputMessage="0" showErrorMessage="0" allowBlank="1" type="list">
      <formula1>"No,Yes - manual,Yes - outside tool"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</cols>
  <sheetData>
    <row r="1">
      <c r="A1" s="1" t="inlineStr">
        <is>
          <t>Score by area</t>
        </is>
      </c>
    </row>
    <row r="2">
      <c r="A2" s="2" t="inlineStr">
        <is>
          <t>Pass = 2 points, Partial = 1, Fail = 0. Anything above 80% with no Fail in GST or Payments is a workable tool.</t>
        </is>
      </c>
    </row>
    <row r="4">
      <c r="A4" s="3" t="inlineStr">
        <is>
          <t>Area</t>
        </is>
      </c>
      <c r="B4" s="3" t="inlineStr">
        <is>
          <t>Tests</t>
        </is>
      </c>
      <c r="C4" s="3" t="inlineStr">
        <is>
          <t>Pass</t>
        </is>
      </c>
      <c r="D4" s="3" t="inlineStr">
        <is>
          <t>Partial</t>
        </is>
      </c>
      <c r="E4" s="3" t="inlineStr">
        <is>
          <t>Fail</t>
        </is>
      </c>
      <c r="F4" s="3" t="inlineStr">
        <is>
          <t>Score %</t>
        </is>
      </c>
    </row>
    <row r="5">
      <c r="A5" s="4" t="inlineStr">
        <is>
          <t>Calendar</t>
        </is>
      </c>
      <c r="B5" s="4">
        <f>COUNTIF('Test script'!$B$5:$B$20,A5)</f>
        <v/>
      </c>
      <c r="C5" s="4">
        <f>COUNTIFS('Test script'!$B$5:$B$20,A5,'Test script'!$E$5:$E$20,"Pass")</f>
        <v/>
      </c>
      <c r="D5" s="4">
        <f>COUNTIFS('Test script'!$B$5:$B$20,A5,'Test script'!$E$5:$E$20,"Partial")</f>
        <v/>
      </c>
      <c r="E5" s="4">
        <f>COUNTIFS('Test script'!$B$5:$B$20,A5,'Test script'!$E$5:$E$20,"Fail")</f>
        <v/>
      </c>
      <c r="F5" s="7">
        <f>IF(B5=0,0,(C5*2+D5)/(B5*2))</f>
        <v/>
      </c>
    </row>
    <row r="6">
      <c r="A6" s="4" t="inlineStr">
        <is>
          <t>Quote</t>
        </is>
      </c>
      <c r="B6" s="4">
        <f>COUNTIF('Test script'!$B$5:$B$20,A6)</f>
        <v/>
      </c>
      <c r="C6" s="4">
        <f>COUNTIFS('Test script'!$B$5:$B$20,A6,'Test script'!$E$5:$E$20,"Pass")</f>
        <v/>
      </c>
      <c r="D6" s="4">
        <f>COUNTIFS('Test script'!$B$5:$B$20,A6,'Test script'!$E$5:$E$20,"Partial")</f>
        <v/>
      </c>
      <c r="E6" s="4">
        <f>COUNTIFS('Test script'!$B$5:$B$20,A6,'Test script'!$E$5:$E$20,"Fail")</f>
        <v/>
      </c>
      <c r="F6" s="7">
        <f>IF(B6=0,0,(C6*2+D6)/(B6*2))</f>
        <v/>
      </c>
    </row>
    <row r="7">
      <c r="A7" s="4" t="inlineStr">
        <is>
          <t>GST</t>
        </is>
      </c>
      <c r="B7" s="4">
        <f>COUNTIF('Test script'!$B$5:$B$20,A7)</f>
        <v/>
      </c>
      <c r="C7" s="4">
        <f>COUNTIFS('Test script'!$B$5:$B$20,A7,'Test script'!$E$5:$E$20,"Pass")</f>
        <v/>
      </c>
      <c r="D7" s="4">
        <f>COUNTIFS('Test script'!$B$5:$B$20,A7,'Test script'!$E$5:$E$20,"Partial")</f>
        <v/>
      </c>
      <c r="E7" s="4">
        <f>COUNTIFS('Test script'!$B$5:$B$20,A7,'Test script'!$E$5:$E$20,"Fail")</f>
        <v/>
      </c>
      <c r="F7" s="7">
        <f>IF(B7=0,0,(C7*2+D7)/(B7*2))</f>
        <v/>
      </c>
    </row>
    <row r="8">
      <c r="A8" s="4" t="inlineStr">
        <is>
          <t>Payments</t>
        </is>
      </c>
      <c r="B8" s="4">
        <f>COUNTIF('Test script'!$B$5:$B$20,A8)</f>
        <v/>
      </c>
      <c r="C8" s="4">
        <f>COUNTIFS('Test script'!$B$5:$B$20,A8,'Test script'!$E$5:$E$20,"Pass")</f>
        <v/>
      </c>
      <c r="D8" s="4">
        <f>COUNTIFS('Test script'!$B$5:$B$20,A8,'Test script'!$E$5:$E$20,"Partial")</f>
        <v/>
      </c>
      <c r="E8" s="4">
        <f>COUNTIFS('Test script'!$B$5:$B$20,A8,'Test script'!$E$5:$E$20,"Fail")</f>
        <v/>
      </c>
      <c r="F8" s="7">
        <f>IF(B8=0,0,(C8*2+D8)/(B8*2))</f>
        <v/>
      </c>
    </row>
    <row r="9">
      <c r="A9" s="4" t="inlineStr">
        <is>
          <t>Receipts</t>
        </is>
      </c>
      <c r="B9" s="4">
        <f>COUNTIF('Test script'!$B$5:$B$20,A9)</f>
        <v/>
      </c>
      <c r="C9" s="4">
        <f>COUNTIFS('Test script'!$B$5:$B$20,A9,'Test script'!$E$5:$E$20,"Pass")</f>
        <v/>
      </c>
      <c r="D9" s="4">
        <f>COUNTIFS('Test script'!$B$5:$B$20,A9,'Test script'!$E$5:$E$20,"Partial")</f>
        <v/>
      </c>
      <c r="E9" s="4">
        <f>COUNTIFS('Test script'!$B$5:$B$20,A9,'Test script'!$E$5:$E$20,"Fail")</f>
        <v/>
      </c>
      <c r="F9" s="7">
        <f>IF(B9=0,0,(C9*2+D9)/(B9*2))</f>
        <v/>
      </c>
    </row>
    <row r="10">
      <c r="A10" s="4" t="inlineStr">
        <is>
          <t>Cancellation</t>
        </is>
      </c>
      <c r="B10" s="4">
        <f>COUNTIF('Test script'!$B$5:$B$20,A10)</f>
        <v/>
      </c>
      <c r="C10" s="4">
        <f>COUNTIFS('Test script'!$B$5:$B$20,A10,'Test script'!$E$5:$E$20,"Pass")</f>
        <v/>
      </c>
      <c r="D10" s="4">
        <f>COUNTIFS('Test script'!$B$5:$B$20,A10,'Test script'!$E$5:$E$20,"Partial")</f>
        <v/>
      </c>
      <c r="E10" s="4">
        <f>COUNTIFS('Test script'!$B$5:$B$20,A10,'Test script'!$E$5:$E$20,"Fail")</f>
        <v/>
      </c>
      <c r="F10" s="7">
        <f>IF(B10=0,0,(C10*2+D10)/(B10*2))</f>
        <v/>
      </c>
    </row>
    <row r="11">
      <c r="A11" s="4" t="inlineStr">
        <is>
          <t>Accounting</t>
        </is>
      </c>
      <c r="B11" s="4">
        <f>COUNTIF('Test script'!$B$5:$B$20,A11)</f>
        <v/>
      </c>
      <c r="C11" s="4">
        <f>COUNTIFS('Test script'!$B$5:$B$20,A11,'Test script'!$E$5:$E$20,"Pass")</f>
        <v/>
      </c>
      <c r="D11" s="4">
        <f>COUNTIFS('Test script'!$B$5:$B$20,A11,'Test script'!$E$5:$E$20,"Partial")</f>
        <v/>
      </c>
      <c r="E11" s="4">
        <f>COUNTIFS('Test script'!$B$5:$B$20,A11,'Test script'!$E$5:$E$20,"Fail")</f>
        <v/>
      </c>
      <c r="F11" s="7">
        <f>IF(B11=0,0,(C11*2+D11)/(B11*2))</f>
        <v/>
      </c>
    </row>
    <row r="12">
      <c r="A12" s="4" t="inlineStr">
        <is>
          <t>Team</t>
        </is>
      </c>
      <c r="B12" s="4">
        <f>COUNTIF('Test script'!$B$5:$B$20,A12)</f>
        <v/>
      </c>
      <c r="C12" s="4">
        <f>COUNTIFS('Test script'!$B$5:$B$20,A12,'Test script'!$E$5:$E$20,"Pass")</f>
        <v/>
      </c>
      <c r="D12" s="4">
        <f>COUNTIFS('Test script'!$B$5:$B$20,A12,'Test script'!$E$5:$E$20,"Partial")</f>
        <v/>
      </c>
      <c r="E12" s="4">
        <f>COUNTIFS('Test script'!$B$5:$B$20,A12,'Test script'!$E$5:$E$20,"Fail")</f>
        <v/>
      </c>
      <c r="F12" s="7">
        <f>IF(B12=0,0,(C12*2+D12)/(B12*2))</f>
        <v/>
      </c>
    </row>
    <row r="13">
      <c r="A13" s="4" t="inlineStr">
        <is>
          <t>Support</t>
        </is>
      </c>
      <c r="B13" s="4">
        <f>COUNTIF('Test script'!$B$5:$B$20,A13)</f>
        <v/>
      </c>
      <c r="C13" s="4">
        <f>COUNTIFS('Test script'!$B$5:$B$20,A13,'Test script'!$E$5:$E$20,"Pass")</f>
        <v/>
      </c>
      <c r="D13" s="4">
        <f>COUNTIFS('Test script'!$B$5:$B$20,A13,'Test script'!$E$5:$E$20,"Partial")</f>
        <v/>
      </c>
      <c r="E13" s="4">
        <f>COUNTIFS('Test script'!$B$5:$B$20,A13,'Test script'!$E$5:$E$20,"Fail")</f>
        <v/>
      </c>
      <c r="F13" s="7">
        <f>IF(B13=0,0,(C13*2+D13)/(B13*2))</f>
        <v/>
      </c>
    </row>
    <row r="14">
      <c r="A14" s="4" t="inlineStr">
        <is>
          <t>Exit</t>
        </is>
      </c>
      <c r="B14" s="4">
        <f>COUNTIF('Test script'!$B$5:$B$20,A14)</f>
        <v/>
      </c>
      <c r="C14" s="4">
        <f>COUNTIFS('Test script'!$B$5:$B$20,A14,'Test script'!$E$5:$E$20,"Pass")</f>
        <v/>
      </c>
      <c r="D14" s="4">
        <f>COUNTIFS('Test script'!$B$5:$B$20,A14,'Test script'!$E$5:$E$20,"Partial")</f>
        <v/>
      </c>
      <c r="E14" s="4">
        <f>COUNTIFS('Test script'!$B$5:$B$20,A14,'Test script'!$E$5:$E$20,"Fail")</f>
        <v/>
      </c>
      <c r="F14" s="7">
        <f>IF(B14=0,0,(C14*2+D14)/(B14*2))</f>
        <v/>
      </c>
    </row>
    <row r="16">
      <c r="A16" s="8" t="inlineStr">
        <is>
          <t>Overall</t>
        </is>
      </c>
      <c r="B16" s="8">
        <f>SUM(B5:B14)</f>
        <v/>
      </c>
      <c r="C16" s="8">
        <f>SUM(C5:C14)</f>
        <v/>
      </c>
      <c r="D16" s="8">
        <f>SUM(D5:D14)</f>
        <v/>
      </c>
      <c r="E16" s="8">
        <f>SUM(E5:E14)</f>
        <v/>
      </c>
      <c r="F16" s="9">
        <f>IF(B16=0,0,(C16*2+D16)/(B16*2))</f>
        <v/>
      </c>
    </row>
    <row r="18">
      <c r="A18" s="8" t="inlineStr">
        <is>
          <t>Verdict</t>
        </is>
      </c>
      <c r="B18">
        <f>IF(B16-C16-D16-E16&gt;0,"Finish the remaining tests",IF(AND(F16&gt;=0.8,COUNTIFS('Test script'!$B$5:$B$20,"GST",'Test script'!$E$5:$E$20,"Fail")=0,COUNTIFS('Test script'!$B$5:$B$20,"Payments",'Test script'!$E$5:$E$20,"Fail")=0),"Workable for an Indian venue","Not ready: fix or reject"))</f>
        <v/>
      </c>
    </row>
  </sheetData>
  <mergeCells count="2">
    <mergeCell ref="A2:F2"/>
    <mergeCell ref="B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14" customWidth="1" min="3" max="3"/>
    <col width="16" customWidth="1" min="4" max="4"/>
  </cols>
  <sheetData>
    <row r="1">
      <c r="A1" s="1" t="inlineStr">
        <is>
          <t>Worked example for tests 5 and 6</t>
        </is>
      </c>
    </row>
    <row r="2">
      <c r="A2" s="2" t="inlineStr">
        <is>
          <t>Change the yellow cells to test your own numbers.</t>
        </is>
      </c>
    </row>
    <row r="4">
      <c r="A4" s="3" t="inlineStr">
        <is>
          <t>Line</t>
        </is>
      </c>
      <c r="B4" s="3" t="inlineStr">
        <is>
          <t>Taxable value (Rs)</t>
        </is>
      </c>
      <c r="C4" s="3" t="inlineStr">
        <is>
          <t>GST rate %</t>
        </is>
      </c>
      <c r="D4" s="3" t="inlineStr">
        <is>
          <t>Tax (Rs)</t>
        </is>
      </c>
    </row>
    <row r="5">
      <c r="A5" s="4" t="inlineStr">
        <is>
          <t>Hall rental (SAC 997212)</t>
        </is>
      </c>
      <c r="B5" s="10" t="n">
        <v>200000</v>
      </c>
      <c r="C5" s="6" t="n">
        <v>18</v>
      </c>
      <c r="D5" s="11">
        <f>B5*C5/100</f>
        <v/>
      </c>
    </row>
    <row r="6">
      <c r="A6" s="4" t="inlineStr">
        <is>
          <t>Food, 300 plates x Rs 900 (SAC 996334 / 996331)</t>
        </is>
      </c>
      <c r="B6" s="10">
        <f>300*900</f>
        <v/>
      </c>
      <c r="C6" s="6" t="n">
        <v>5</v>
      </c>
      <c r="D6" s="11">
        <f>B6*C6/100</f>
        <v/>
      </c>
    </row>
    <row r="7">
      <c r="A7" s="12" t="inlineStr">
        <is>
          <t>Total taxable value</t>
        </is>
      </c>
      <c r="B7" s="11">
        <f>B5+B6</f>
        <v/>
      </c>
      <c r="C7" s="4" t="n"/>
      <c r="D7" s="11">
        <f>D5+D6</f>
        <v/>
      </c>
    </row>
    <row r="8">
      <c r="A8" s="4" t="inlineStr">
        <is>
          <t>CGST (same state) = half the tax</t>
        </is>
      </c>
      <c r="B8" s="11" t="n"/>
      <c r="C8" s="4" t="n"/>
      <c r="D8" s="11">
        <f>D7/2</f>
        <v/>
      </c>
    </row>
    <row r="9">
      <c r="A9" s="4" t="inlineStr">
        <is>
          <t>SGST (same state) = half the tax</t>
        </is>
      </c>
      <c r="B9" s="11" t="n"/>
      <c r="C9" s="4" t="n"/>
      <c r="D9" s="11">
        <f>D7/2</f>
        <v/>
      </c>
    </row>
    <row r="10">
      <c r="A10" s="4" t="inlineStr">
        <is>
          <t>IGST (other state) = all of the tax</t>
        </is>
      </c>
      <c r="B10" s="11" t="n"/>
      <c r="C10" s="4" t="n"/>
      <c r="D10" s="11">
        <f>D7</f>
        <v/>
      </c>
    </row>
    <row r="11">
      <c r="A11" s="12" t="inlineStr">
        <is>
          <t>Invoice total</t>
        </is>
      </c>
      <c r="B11" s="11" t="n"/>
      <c r="C11" s="4" t="n"/>
      <c r="D11" s="11">
        <f>B7+D7</f>
        <v/>
      </c>
    </row>
    <row r="12">
      <c r="A12" s="4" t="inlineStr">
        <is>
          <t>Advance already received</t>
        </is>
      </c>
      <c r="B12" s="11" t="n"/>
      <c r="C12" s="4" t="n"/>
      <c r="D12" s="11">
        <f>100000+50000+75000</f>
        <v/>
      </c>
    </row>
    <row r="13">
      <c r="A13" s="12" t="inlineStr">
        <is>
          <t>Balance due</t>
        </is>
      </c>
      <c r="B13" s="11" t="n"/>
      <c r="C13" s="4" t="n"/>
      <c r="D13" s="11">
        <f>D11-D12</f>
        <v/>
      </c>
    </row>
    <row r="15" ht="44" customHeight="1">
      <c r="A15" s="13" t="inlineStr">
        <is>
          <t>Assumes food is billed by the venue at ordinary (non-specified) premises at 5% without input credit. A hall inside a hotel that qualifies as specified premises is taxed differently. Ask your CA.</t>
        </is>
      </c>
    </row>
  </sheetData>
  <mergeCells count="2">
    <mergeCell ref="A15:D15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2026-09-24T19:23:53Z</dcterms:created>
  <dcterms:modified xmlns:dcterms="http://purl.org/dc/terms/" xmlns:xsi="http://www.w3.org/2001/XMLSchema-instance" xsi:type="dcterms:W3CDTF">2026-09-24T19:23:53Z</dcterms:modified>
</cp:coreProperties>
</file>