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puts" sheetId="1" state="visible" r:id="rId1"/>
    <sheet xmlns:r="http://schemas.openxmlformats.org/officeDocument/2006/relationships" name="3-Year Cost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43D8"/>
      <sz val="15"/>
    </font>
    <font>
      <i val="1"/>
      <color rgb="0064748B"/>
    </font>
    <font>
      <b val="1"/>
      <color rgb="00FFFFFF"/>
    </font>
    <font>
      <b val="1"/>
    </font>
    <font>
      <b val="1"/>
      <color rgb="001A43D8"/>
      <sz val="13"/>
    </font>
  </fonts>
  <fills count="5">
    <fill>
      <patternFill/>
    </fill>
    <fill>
      <patternFill patternType="gray125"/>
    </fill>
    <fill>
      <patternFill patternType="solid">
        <fgColor rgb="001A43D8"/>
      </patternFill>
    </fill>
    <fill>
      <patternFill patternType="solid">
        <fgColor rgb="00FFF7D6"/>
      </patternFill>
    </fill>
    <fill>
      <patternFill patternType="solid">
        <fgColor rgb="00EEF3F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0" fontId="0" fillId="0" borderId="0" applyAlignment="1" pivotButton="0" quotePrefix="0" xfId="0">
      <alignment vertical="top" wrapText="1"/>
    </xf>
    <xf numFmtId="0" fontId="0" fillId="0" borderId="1" pivotButton="0" quotePrefix="0" xfId="0"/>
    <xf numFmtId="3" fontId="0" fillId="0" borderId="1" pivotButton="0" quotePrefix="0" xfId="0"/>
    <xf numFmtId="0" fontId="4" fillId="0" borderId="1" pivotButton="0" quotePrefix="0" xfId="0"/>
    <xf numFmtId="3" fontId="4" fillId="0" borderId="1" pivotButton="0" quotePrefix="0" xfId="0"/>
    <xf numFmtId="3" fontId="0" fillId="0" borderId="0" pivotButton="0" quotePrefix="0" xfId="0"/>
    <xf numFmtId="0" fontId="4" fillId="0" borderId="0" pivotButton="0" quotePrefix="0" xfId="0"/>
    <xf numFmtId="3" fontId="0" fillId="4" borderId="0" pivotButton="0" quotePrefix="0" xfId="0"/>
    <xf numFmtId="9" fontId="0" fillId="4" borderId="0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  <col width="78" customWidth="1" min="4" max="4"/>
  </cols>
  <sheetData>
    <row r="1">
      <c r="A1" s="1" t="inlineStr">
        <is>
          <t>3-year cost comparison: USD enterprise event software vs an INR-priced venue system</t>
        </is>
      </c>
    </row>
    <row r="2" ht="32" customHeight="1">
      <c r="A2" s="2" t="inlineStr">
        <is>
          <t>Yellow cells are yours to change. Vendor prices below are THIRD-PARTY reports, not published list prices. Replace them with the quotes you actually receive.</t>
        </is>
      </c>
    </row>
    <row r="4">
      <c r="A4" s="3" t="inlineStr">
        <is>
          <t>Input</t>
        </is>
      </c>
      <c r="B4" s="3" t="inlineStr">
        <is>
          <t>Value</t>
        </is>
      </c>
      <c r="C4" s="3" t="inlineStr">
        <is>
          <t>Unit</t>
        </is>
      </c>
      <c r="D4" s="3" t="inlineStr">
        <is>
          <t>Where the default comes from</t>
        </is>
      </c>
    </row>
    <row r="5" ht="44" customHeight="1">
      <c r="A5" t="inlineStr">
        <is>
          <t>USD to INR rate</t>
        </is>
      </c>
      <c r="B5" s="4" t="n">
        <v>96</v>
      </c>
      <c r="C5" t="inlineStr">
        <is>
          <t>INR per USD</t>
        </is>
      </c>
      <c r="D5" s="5" t="inlineStr">
        <is>
          <t>Approx. market rate, 24 September 2026. Update on the day you sign; software billed in USD moves with the rate.</t>
        </is>
      </c>
    </row>
    <row r="6" ht="44" customHeight="1">
      <c r="A6" t="inlineStr">
        <is>
          <t>USD system: annual licence</t>
        </is>
      </c>
      <c r="B6" s="4" t="n">
        <v>19550</v>
      </c>
      <c r="C6" t="inlineStr">
        <is>
          <t>USD / year</t>
        </is>
      </c>
      <c r="D6" s="5" t="inlineStr">
        <is>
          <t>Low end of the range third parties report for Cvent (Docket, April 2026). Cvent does not publish prices. Use your quote.</t>
        </is>
      </c>
    </row>
    <row r="7" ht="44" customHeight="1">
      <c r="A7" t="inlineStr">
        <is>
          <t>USD system: one-time implementation</t>
        </is>
      </c>
      <c r="B7" s="4" t="n">
        <v>5000</v>
      </c>
      <c r="C7" t="inlineStr">
        <is>
          <t>USD</t>
        </is>
      </c>
      <c r="D7" s="5" t="inlineStr">
        <is>
          <t>Low end of the reported USD 5,000 to 50,000 first-year range. Ask if it is waived.</t>
        </is>
      </c>
    </row>
    <row r="8" ht="44" customHeight="1">
      <c r="A8" t="inlineStr">
        <is>
          <t>USD system: per-registrant fee</t>
        </is>
      </c>
      <c r="B8" s="4" t="n">
        <v>7</v>
      </c>
      <c r="C8" t="inlineStr">
        <is>
          <t>USD / registrant</t>
        </is>
      </c>
      <c r="D8" s="5" t="inlineStr">
        <is>
          <t>Low end of the reported USD 7 to 12 per attendee. Applies to planner-side registration; set to 0 if your quote has none.</t>
        </is>
      </c>
    </row>
    <row r="9" ht="44" customHeight="1">
      <c r="A9" t="inlineStr">
        <is>
          <t>Registrants per year</t>
        </is>
      </c>
      <c r="B9" s="4" t="n">
        <v>0</v>
      </c>
      <c r="C9" t="inlineStr">
        <is>
          <t>people</t>
        </is>
      </c>
      <c r="D9" s="5" t="inlineStr">
        <is>
          <t>Only if your plan charges per registrant. Wedding guests are usually not registrants, so 0 is a fair start.</t>
        </is>
      </c>
    </row>
    <row r="10" ht="44" customHeight="1">
      <c r="A10" t="inlineStr">
        <is>
          <t>Annual price rise at renewal</t>
        </is>
      </c>
      <c r="B10" s="4" t="n">
        <v>5</v>
      </c>
      <c r="C10" t="inlineStr">
        <is>
          <t>% / year</t>
        </is>
      </c>
      <c r="D10" s="5" t="inlineStr">
        <is>
          <t>ASSUMPTION for planning. Ask for a written renewal cap; many multi-year contracts auto-renew.</t>
        </is>
      </c>
    </row>
    <row r="11" ht="44" customHeight="1">
      <c r="A11" t="inlineStr">
        <is>
          <t>INR system: monthly price (ENTER YOUR QUOTE)</t>
        </is>
      </c>
      <c r="B11" s="4" t="n">
        <v>0</v>
      </c>
      <c r="C11" t="inlineStr">
        <is>
          <t>INR / month</t>
        </is>
      </c>
      <c r="D11" s="5" t="inlineStr">
        <is>
          <t>Enter the monthly price you were quoted, exclusive of GST. Left at 0 so the sheet never shows a made-up figure.</t>
        </is>
      </c>
    </row>
    <row r="12" ht="44" customHeight="1">
      <c r="A12" t="inlineStr">
        <is>
          <t>INR system: one-time setup</t>
        </is>
      </c>
      <c r="B12" s="4" t="n">
        <v>0</v>
      </c>
      <c r="C12" t="inlineStr">
        <is>
          <t>INR</t>
        </is>
      </c>
      <c r="D12" s="5" t="inlineStr">
        <is>
          <t>Enter the setup or onboarding fee, if any.</t>
        </is>
      </c>
    </row>
    <row r="13" ht="44" customHeight="1">
      <c r="A13" t="inlineStr">
        <is>
          <t>Number of halls or venues on the plan</t>
        </is>
      </c>
      <c r="B13" s="4" t="n">
        <v>1</v>
      </c>
      <c r="C13" t="inlineStr">
        <is>
          <t>count</t>
        </is>
      </c>
      <c r="D13" s="5" t="inlineStr">
        <is>
          <t>Some plans are priced per hall. Multiply the monthly price if yours is.</t>
        </is>
      </c>
    </row>
    <row r="14" ht="44" customHeight="1">
      <c r="A14" t="inlineStr">
        <is>
          <t>GST on software that you cannot claim back</t>
        </is>
      </c>
      <c r="B14" s="4" t="n">
        <v>18</v>
      </c>
      <c r="C14" t="inlineStr">
        <is>
          <t>%</t>
        </is>
      </c>
      <c r="D14" s="5" t="inlineStr">
        <is>
          <t>Foreign SaaS is taxed at 18% (reverse charge) and Indian SaaS at 18%. A venue selling food at 5% with no input credit may not be able to reclaim it. Ask your CA. Set 0 if fully claimable.</t>
        </is>
      </c>
    </row>
    <row r="15" ht="44" customHeight="1">
      <c r="A15" t="inlineStr">
        <is>
          <t>Admin hours per month spent inside the tool: USD system</t>
        </is>
      </c>
      <c r="B15" s="4" t="n">
        <v>20</v>
      </c>
      <c r="C15" t="inlineStr">
        <is>
          <t>hours</t>
        </is>
      </c>
      <c r="D15" s="5" t="inlineStr">
        <is>
          <t>Both sides start equal on purpose. Replace with what you measure in a real trial.</t>
        </is>
      </c>
    </row>
    <row r="16" ht="44" customHeight="1">
      <c r="A16" t="inlineStr">
        <is>
          <t>Admin hours per month spent inside the tool: INR system</t>
        </is>
      </c>
      <c r="B16" s="4" t="n">
        <v>20</v>
      </c>
      <c r="C16" t="inlineStr">
        <is>
          <t>hours</t>
        </is>
      </c>
      <c r="D16" s="5" t="inlineStr">
        <is>
          <t>Both sides start equal on purpose. Replace with what you measure in a real trial.</t>
        </is>
      </c>
    </row>
    <row r="17" ht="44" customHeight="1">
      <c r="A17" t="inlineStr">
        <is>
          <t>Cost of one admin hour</t>
        </is>
      </c>
      <c r="B17" s="4" t="n">
        <v>250</v>
      </c>
      <c r="C17" t="inlineStr">
        <is>
          <t>INR / hour</t>
        </is>
      </c>
      <c r="D17" s="5" t="inlineStr">
        <is>
          <t>Salary of the person doing the entry, divided by hours worked.</t>
        </is>
      </c>
    </row>
  </sheetData>
  <mergeCells count="1"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50" customWidth="1" min="1" max="1"/>
    <col width="18" customWidth="1" min="2" max="2"/>
    <col width="18" customWidth="1" min="3" max="3"/>
    <col width="18" customWidth="1" min="4" max="4"/>
    <col width="20" customWidth="1" min="5" max="5"/>
  </cols>
  <sheetData>
    <row r="1">
      <c r="A1" s="1" t="inlineStr">
        <is>
          <t>3-year total cost of ownership in INR</t>
        </is>
      </c>
    </row>
    <row r="2">
      <c r="A2" s="2" t="inlineStr">
        <is>
          <t>All figures INR. Year 2 and 3 licences rise by the renewal percentage.</t>
        </is>
      </c>
    </row>
    <row r="4">
      <c r="A4" s="3" t="inlineStr">
        <is>
          <t>Line</t>
        </is>
      </c>
      <c r="B4" s="3" t="inlineStr">
        <is>
          <t>Year 1</t>
        </is>
      </c>
      <c r="C4" s="3" t="inlineStr">
        <is>
          <t>Year 2</t>
        </is>
      </c>
      <c r="D4" s="3" t="inlineStr">
        <is>
          <t>Year 3</t>
        </is>
      </c>
      <c r="E4" s="3" t="inlineStr">
        <is>
          <t>3-year total</t>
        </is>
      </c>
    </row>
    <row r="5">
      <c r="A5" s="6" t="inlineStr">
        <is>
          <t>USD system: licence</t>
        </is>
      </c>
      <c r="B5" s="7">
        <f>Inputs!$B$6*Inputs!$B$5</f>
        <v/>
      </c>
      <c r="C5" s="7">
        <f>Inputs!$B$6*(1+Inputs!$B$10/100)*Inputs!$B$5</f>
        <v/>
      </c>
      <c r="D5" s="7">
        <f>Inputs!$B$6*(1+Inputs!$B$10/100)^2*Inputs!$B$5</f>
        <v/>
      </c>
      <c r="E5" s="7">
        <f>SUM(B5:D5)</f>
        <v/>
      </c>
    </row>
    <row r="6">
      <c r="A6" s="6" t="inlineStr">
        <is>
          <t>USD system: implementation</t>
        </is>
      </c>
      <c r="B6" s="7">
        <f>Inputs!$B$7*Inputs!$B$5</f>
        <v/>
      </c>
      <c r="C6" s="7">
        <f>0</f>
        <v/>
      </c>
      <c r="D6" s="7">
        <f>0</f>
        <v/>
      </c>
      <c r="E6" s="7">
        <f>SUM(B6:D6)</f>
        <v/>
      </c>
    </row>
    <row r="7">
      <c r="A7" s="6" t="inlineStr">
        <is>
          <t>USD system: per-registrant fees</t>
        </is>
      </c>
      <c r="B7" s="7">
        <f>Inputs!$B$8*Inputs!$B$9*Inputs!$B$5</f>
        <v/>
      </c>
      <c r="C7" s="7">
        <f>Inputs!$B$8*Inputs!$B$9*Inputs!$B$5</f>
        <v/>
      </c>
      <c r="D7" s="7">
        <f>Inputs!$B$8*Inputs!$B$9*Inputs!$B$5</f>
        <v/>
      </c>
      <c r="E7" s="7">
        <f>SUM(B7:D7)</f>
        <v/>
      </c>
    </row>
    <row r="8">
      <c r="A8" s="6" t="inlineStr">
        <is>
          <t>USD system: GST you cannot claim back</t>
        </is>
      </c>
      <c r="B8" s="7">
        <f>(B5+B6+B7)*Inputs!$B$14/100</f>
        <v/>
      </c>
      <c r="C8" s="7">
        <f>(C5+C6+C7)*Inputs!$B$14/100</f>
        <v/>
      </c>
      <c r="D8" s="7">
        <f>(D5+D6+D7)*Inputs!$B$14/100</f>
        <v/>
      </c>
      <c r="E8" s="7">
        <f>SUM(B8:D8)</f>
        <v/>
      </c>
    </row>
    <row r="9">
      <c r="A9" s="6" t="inlineStr">
        <is>
          <t>USD system: admin time</t>
        </is>
      </c>
      <c r="B9" s="7">
        <f>Inputs!$B$15*12*Inputs!$B$17</f>
        <v/>
      </c>
      <c r="C9" s="7">
        <f>Inputs!$B$15*12*Inputs!$B$17</f>
        <v/>
      </c>
      <c r="D9" s="7">
        <f>Inputs!$B$15*12*Inputs!$B$17</f>
        <v/>
      </c>
      <c r="E9" s="7">
        <f>SUM(B9:D9)</f>
        <v/>
      </c>
    </row>
    <row r="10">
      <c r="A10" s="8" t="inlineStr">
        <is>
          <t>USD system: TOTAL</t>
        </is>
      </c>
      <c r="B10" s="9">
        <f>SUM(B5:B9)</f>
        <v/>
      </c>
      <c r="C10" s="9">
        <f>SUM(C5:C9)</f>
        <v/>
      </c>
      <c r="D10" s="9">
        <f>SUM(D5:D9)</f>
        <v/>
      </c>
      <c r="E10" s="9">
        <f>SUM(E5:E9)</f>
        <v/>
      </c>
    </row>
    <row r="11">
      <c r="A11" s="6" t="n"/>
      <c r="B11" s="7" t="n"/>
      <c r="C11" s="7" t="n"/>
      <c r="D11" s="7" t="n"/>
      <c r="E11" s="7" t="n"/>
    </row>
    <row r="12">
      <c r="A12" s="6" t="inlineStr">
        <is>
          <t>INR system: subscription</t>
        </is>
      </c>
      <c r="B12" s="7">
        <f>Inputs!$B$11*Inputs!$B$13*12</f>
        <v/>
      </c>
      <c r="C12" s="7">
        <f>Inputs!$B$11*Inputs!$B$13*12</f>
        <v/>
      </c>
      <c r="D12" s="7">
        <f>Inputs!$B$11*Inputs!$B$13*12</f>
        <v/>
      </c>
      <c r="E12" s="7">
        <f>SUM(B12:D12)</f>
        <v/>
      </c>
    </row>
    <row r="13">
      <c r="A13" s="6" t="inlineStr">
        <is>
          <t>INR system: setup</t>
        </is>
      </c>
      <c r="B13" s="7">
        <f>Inputs!$B$12</f>
        <v/>
      </c>
      <c r="C13" s="7">
        <f>0</f>
        <v/>
      </c>
      <c r="D13" s="7">
        <f>0</f>
        <v/>
      </c>
      <c r="E13" s="7">
        <f>SUM(B13:D13)</f>
        <v/>
      </c>
    </row>
    <row r="14">
      <c r="A14" s="6" t="inlineStr">
        <is>
          <t>INR system: GST you cannot claim back</t>
        </is>
      </c>
      <c r="B14" s="7">
        <f>(B12+B13)*Inputs!$B$14/100</f>
        <v/>
      </c>
      <c r="C14" s="7">
        <f>(C12+C13)*Inputs!$B$14/100</f>
        <v/>
      </c>
      <c r="D14" s="7">
        <f>(D12+D13)*Inputs!$B$14/100</f>
        <v/>
      </c>
      <c r="E14" s="7">
        <f>SUM(B14:D14)</f>
        <v/>
      </c>
    </row>
    <row r="15">
      <c r="A15" s="6" t="inlineStr">
        <is>
          <t>INR system: admin time</t>
        </is>
      </c>
      <c r="B15" s="7">
        <f>Inputs!$B$16*12*Inputs!$B$17</f>
        <v/>
      </c>
      <c r="C15" s="7">
        <f>Inputs!$B$16*12*Inputs!$B$17</f>
        <v/>
      </c>
      <c r="D15" s="7">
        <f>Inputs!$B$16*12*Inputs!$B$17</f>
        <v/>
      </c>
      <c r="E15" s="7">
        <f>SUM(B15:D15)</f>
        <v/>
      </c>
    </row>
    <row r="16">
      <c r="A16" s="8" t="inlineStr">
        <is>
          <t>INR system: TOTAL</t>
        </is>
      </c>
      <c r="B16" s="9">
        <f>SUM(B12:B15)</f>
        <v/>
      </c>
      <c r="C16" s="9">
        <f>SUM(C12:C15)</f>
        <v/>
      </c>
      <c r="D16" s="9">
        <f>SUM(D12:D15)</f>
        <v/>
      </c>
      <c r="E16" s="9">
        <f>SUM(E12:E15)</f>
        <v/>
      </c>
    </row>
    <row r="17">
      <c r="B17" s="10" t="n"/>
      <c r="C17" s="10" t="n"/>
      <c r="D17" s="10" t="n"/>
      <c r="E17" s="10" t="n"/>
    </row>
    <row r="18">
      <c r="A18" s="11" t="inlineStr">
        <is>
          <t>Difference over 3 years (USD system minus INR system)</t>
        </is>
      </c>
      <c r="B18" s="10" t="n"/>
      <c r="C18" s="10" t="n"/>
      <c r="D18" s="10" t="n"/>
      <c r="E18" s="12">
        <f>IF(Inputs!$B$11=0,"Enter your INR quote on the Inputs sheet",E10-E16)</f>
        <v/>
      </c>
    </row>
    <row r="19">
      <c r="A19" s="11" t="inlineStr">
        <is>
          <t>Same difference per month</t>
        </is>
      </c>
      <c r="B19" s="10" t="n"/>
      <c r="C19" s="10" t="n"/>
      <c r="D19" s="10" t="n"/>
      <c r="E19" s="12">
        <f>IF(Inputs!$B$11=0,"Enter your INR quote on the Inputs sheet",E18/36)</f>
        <v/>
      </c>
    </row>
    <row r="20">
      <c r="A20" s="11" t="inlineStr">
        <is>
          <t>Share of the USD system cost that is rupee-rate exposure</t>
        </is>
      </c>
      <c r="E20" s="13">
        <f>IF(E10=0,0,(E5+E6+E7)/E10)</f>
        <v/>
      </c>
    </row>
  </sheetData>
  <mergeCells count="1">
    <mergeCell ref="A2:E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4" t="inlineStr">
        <is>
          <t>HOW TO USE</t>
        </is>
      </c>
    </row>
    <row r="2">
      <c r="A2" s="5" t="inlineStr">
        <is>
          <t>1. On Inputs, replace every yellow default with a real quote. The USD figures are third-party estimates of what large enterprise contracts cost, not list prices.</t>
        </is>
      </c>
    </row>
    <row r="3">
      <c r="A3" s="5" t="inlineStr">
        <is>
          <t>2. Enter the INR quote you were given for the venue system in row 11. Until you do, the sheet refuses to show a difference.</t>
        </is>
      </c>
    </row>
    <row r="4">
      <c r="A4" s="5" t="inlineStr">
        <is>
          <t>3. Measure admin hours honestly during a trial. Tool cost is often smaller than the cost of the person feeding it.</t>
        </is>
      </c>
    </row>
    <row r="5">
      <c r="A5" s="5" t="inlineStr">
        <is>
          <t>4. Read the contract, not the price: notice period, auto-renewal, price cap at renewal, data export on exit, support hours in IST.</t>
        </is>
      </c>
    </row>
    <row r="6">
      <c r="A6" s="5" t="inlineStr">
        <is>
          <t>5. GST treatment of software depends on how your venue is registered and what it sells. Confirm with your CA before you use the GST line for a decision.</t>
        </is>
      </c>
    </row>
    <row r="7">
      <c r="A7" s="5" t="inlineStr">
        <is>
          <t>Sources for the default ranges: Docket, Cvent pricing research (April 2026, user reports, not Cvent). Exchange rate: market rate around 24 Sep 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2026-09-24T19:23:53Z</dcterms:created>
  <dcterms:modified xmlns:dcterms="http://purl.org/dc/terms/" xmlns:xsi="http://www.w3.org/2001/XMLSchema-instance" xsi:type="dcterms:W3CDTF">2026-09-24T19:23:53Z</dcterms:modified>
</cp:coreProperties>
</file>