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Rule 46 chec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M-YYYY"/>
    <numFmt numFmtId="166" formatCode="#,##0.##"/>
    <numFmt numFmtId="167" formatCode="&quot;₹&quot;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i val="1"/>
      <color rgb="005B6479"/>
      <sz val="10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color rgb="005B6479"/>
      <sz val="9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4" fillId="3" borderId="1" pivotButton="0" quotePrefix="0" xfId="0"/>
    <xf numFmtId="165" fontId="4" fillId="3" borderId="1" pivotButton="0" quotePrefix="0" xfId="0"/>
    <xf numFmtId="49" fontId="4" fillId="3" borderId="1" pivotButton="0" quotePrefix="0" xfId="0"/>
    <xf numFmtId="0" fontId="0" fillId="4" borderId="1" pivotButton="0" quotePrefix="0" xfId="0"/>
    <xf numFmtId="9" fontId="4" fillId="3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3" borderId="1" pivotButton="0" quotePrefix="0" xfId="0"/>
    <xf numFmtId="49" fontId="0" fillId="3" borderId="1" pivotButton="0" quotePrefix="0" xfId="0"/>
    <xf numFmtId="166" fontId="0" fillId="3" borderId="1" pivotButton="0" quotePrefix="0" xfId="0"/>
    <xf numFmtId="167" fontId="0" fillId="3" borderId="1" pivotButton="0" quotePrefix="0" xfId="0"/>
    <xf numFmtId="167" fontId="0" fillId="0" borderId="1" pivotButton="0" quotePrefix="0" xfId="0"/>
    <xf numFmtId="0" fontId="3" fillId="0" borderId="0" applyAlignment="1" pivotButton="0" quotePrefix="0" xfId="0">
      <alignment horizontal="right"/>
    </xf>
    <xf numFmtId="167" fontId="3" fillId="4" borderId="1" pivotButton="0" quotePrefix="0" xfId="0"/>
    <xf numFmtId="0" fontId="4" fillId="0" borderId="0" applyAlignment="1" pivotButton="0" quotePrefix="0" xfId="0">
      <alignment horizontal="right"/>
    </xf>
    <xf numFmtId="167" fontId="0" fillId="4" borderId="1" pivotButton="0" quotePrefix="0" xfId="0"/>
    <xf numFmtId="0" fontId="6" fillId="0" borderId="0" applyAlignment="1" pivotButton="0" quotePrefix="0" xfId="0">
      <alignment vertical="top" wrapText="1"/>
    </xf>
    <xf numFmtId="0" fontId="3" fillId="0" borderId="1" pivotButton="0" quotePrefix="0" xfId="0"/>
    <xf numFmtId="0" fontId="0" fillId="0" borderId="1" applyAlignment="1" pivotButton="0" quotePrefix="0" xfId="0">
      <alignment vertical="top" wrapText="1"/>
    </xf>
    <xf numFmtId="0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7" customWidth="1" min="1" max="1"/>
    <col width="50" customWidth="1" min="2" max="2"/>
    <col width="12" customWidth="1" min="3" max="3"/>
    <col width="20" customWidth="1" min="4" max="4"/>
    <col width="15" customWidth="1" min="5" max="5"/>
    <col width="18" customWidth="1" min="6" max="6"/>
  </cols>
  <sheetData>
    <row r="1" ht="30" customHeight="1">
      <c r="A1" s="1" t="inlineStr">
        <is>
          <t>TAX INVOICE  |  RULE 46 FORMAT</t>
        </is>
      </c>
    </row>
    <row r="2">
      <c r="A2" s="2" t="inlineStr">
        <is>
          <t>Sample data is filled in so you can watch the formulas work. Overwrite every yellow cell with your own details.</t>
        </is>
      </c>
    </row>
    <row r="3">
      <c r="A3" s="3" t="inlineStr">
        <is>
          <t>Supplier</t>
        </is>
      </c>
      <c r="B3" s="4" t="inlineStr">
        <is>
          <t>Your Event Décor LLP</t>
        </is>
      </c>
      <c r="D3" s="3" t="inlineStr">
        <is>
          <t>Invoice no.</t>
        </is>
      </c>
      <c r="E3" s="4" t="inlineStr">
        <is>
          <t>EVD/2627/0091</t>
        </is>
      </c>
    </row>
    <row r="4">
      <c r="A4" s="3" t="inlineStr">
        <is>
          <t>GSTIN</t>
        </is>
      </c>
      <c r="B4" s="4" t="inlineStr">
        <is>
          <t>27AAAAA0000A1Z5</t>
        </is>
      </c>
      <c r="D4" s="3" t="inlineStr">
        <is>
          <t>Invoice date</t>
        </is>
      </c>
      <c r="E4" s="5" t="n">
        <v>46356</v>
      </c>
    </row>
    <row r="5">
      <c r="A5" s="3" t="inlineStr">
        <is>
          <t>Address</t>
        </is>
      </c>
      <c r="B5" s="4" t="inlineStr">
        <is>
          <t>Shop no., street, area, Pune 411001</t>
        </is>
      </c>
      <c r="D5" s="3" t="inlineStr">
        <is>
          <t>Date of service</t>
        </is>
      </c>
      <c r="E5" s="5" t="n">
        <v>46348</v>
      </c>
    </row>
    <row r="6">
      <c r="A6" s="3" t="inlineStr">
        <is>
          <t>State</t>
        </is>
      </c>
      <c r="B6" s="4" t="inlineStr">
        <is>
          <t>Maharashtra</t>
        </is>
      </c>
      <c r="D6" s="3" t="inlineStr">
        <is>
          <t>Place of supply (code)</t>
        </is>
      </c>
      <c r="E6" s="6" t="inlineStr">
        <is>
          <t>27</t>
        </is>
      </c>
    </row>
    <row r="8">
      <c r="A8" s="3" t="inlineStr">
        <is>
          <t>Billed to</t>
        </is>
      </c>
      <c r="B8" s="4" t="inlineStr">
        <is>
          <t>Recipient Company Pvt Ltd</t>
        </is>
      </c>
      <c r="D8" s="3" t="inlineStr">
        <is>
          <t>Reverse charge?</t>
        </is>
      </c>
      <c r="E8" s="4" t="inlineStr">
        <is>
          <t>No</t>
        </is>
      </c>
    </row>
    <row r="9">
      <c r="A9" s="3" t="inlineStr">
        <is>
          <t>Recipient GSTIN</t>
        </is>
      </c>
      <c r="B9" s="4" t="inlineStr">
        <is>
          <t>27BBBBB1111B1Z8</t>
        </is>
      </c>
      <c r="D9" s="3" t="inlineStr">
        <is>
          <t>Supply type</t>
        </is>
      </c>
      <c r="E9" s="7">
        <f>IF(LEFT(B4,2)=E6,"Intra-state","Inter-state")</f>
        <v/>
      </c>
    </row>
    <row r="10">
      <c r="A10" s="3" t="inlineStr">
        <is>
          <t>Address</t>
        </is>
      </c>
      <c r="B10" s="4" t="inlineStr">
        <is>
          <t>Office address, Pune 411045</t>
        </is>
      </c>
      <c r="D10" s="3" t="inlineStr">
        <is>
          <t>GST rate</t>
        </is>
      </c>
      <c r="E10" s="8" t="n">
        <v>0.18</v>
      </c>
    </row>
    <row r="12" ht="30" customHeight="1">
      <c r="A12" s="9" t="inlineStr">
        <is>
          <t>S.No</t>
        </is>
      </c>
      <c r="B12" s="9" t="inlineStr">
        <is>
          <t>Description of service</t>
        </is>
      </c>
      <c r="C12" s="9" t="inlineStr">
        <is>
          <t>SAC</t>
        </is>
      </c>
      <c r="D12" s="9" t="inlineStr">
        <is>
          <t>Qty</t>
        </is>
      </c>
      <c r="E12" s="9" t="inlineStr">
        <is>
          <t>Rate (₹)</t>
        </is>
      </c>
      <c r="F12" s="9" t="inlineStr">
        <is>
          <t>Amount (₹)</t>
        </is>
      </c>
    </row>
    <row r="13">
      <c r="A13" s="10" t="n">
        <v>1</v>
      </c>
      <c r="B13" s="11" t="inlineStr">
        <is>
          <t>Stage 24 x 16 ft with backdrop and skirting</t>
        </is>
      </c>
      <c r="C13" s="12" t="inlineStr">
        <is>
          <t>998596</t>
        </is>
      </c>
      <c r="D13" s="13" t="n">
        <v>1</v>
      </c>
      <c r="E13" s="14" t="n">
        <v>85000</v>
      </c>
      <c r="F13" s="15">
        <f>IF(OR(D13="",E13=""),0,D13*E13)</f>
        <v/>
      </c>
    </row>
    <row r="14">
      <c r="A14" s="10" t="n">
        <v>2</v>
      </c>
      <c r="B14" s="11" t="inlineStr">
        <is>
          <t>Floral entry arch and 30 table centrepieces</t>
        </is>
      </c>
      <c r="C14" s="12" t="inlineStr">
        <is>
          <t>998596</t>
        </is>
      </c>
      <c r="D14" s="13" t="n">
        <v>1</v>
      </c>
      <c r="E14" s="14" t="n">
        <v>62000</v>
      </c>
      <c r="F14" s="15">
        <f>IF(OR(D14="",E14=""),0,D14*E14)</f>
        <v/>
      </c>
    </row>
    <row r="15">
      <c r="A15" s="10" t="n">
        <v>3</v>
      </c>
      <c r="B15" s="11" t="inlineStr">
        <is>
          <t>Truss lighting and LED wall panels</t>
        </is>
      </c>
      <c r="C15" s="12" t="inlineStr">
        <is>
          <t>998596</t>
        </is>
      </c>
      <c r="D15" s="13" t="n">
        <v>1</v>
      </c>
      <c r="E15" s="14" t="n">
        <v>48000</v>
      </c>
      <c r="F15" s="15">
        <f>IF(OR(D15="",E15=""),0,D15*E15)</f>
        <v/>
      </c>
    </row>
    <row r="16">
      <c r="A16" s="10" t="n">
        <v>4</v>
      </c>
      <c r="B16" s="11" t="inlineStr">
        <is>
          <t>On-ground crew, 12 people x 1 day</t>
        </is>
      </c>
      <c r="C16" s="12" t="inlineStr">
        <is>
          <t>998596</t>
        </is>
      </c>
      <c r="D16" s="13" t="n">
        <v>12</v>
      </c>
      <c r="E16" s="14" t="n">
        <v>1500</v>
      </c>
      <c r="F16" s="15">
        <f>IF(OR(D16="",E16=""),0,D16*E16)</f>
        <v/>
      </c>
    </row>
    <row r="17">
      <c r="A17" s="10" t="n">
        <v>5</v>
      </c>
      <c r="B17" s="11" t="n"/>
      <c r="C17" s="11" t="n"/>
      <c r="D17" s="13" t="n"/>
      <c r="E17" s="14" t="n"/>
      <c r="F17" s="15">
        <f>IF(OR(D17="",E17=""),0,D17*E17)</f>
        <v/>
      </c>
    </row>
    <row r="18">
      <c r="A18" s="10" t="n">
        <v>6</v>
      </c>
      <c r="B18" s="11" t="n"/>
      <c r="C18" s="11" t="n"/>
      <c r="D18" s="13" t="n"/>
      <c r="E18" s="14" t="n"/>
      <c r="F18" s="15">
        <f>IF(OR(D18="",E18=""),0,D18*E18)</f>
        <v/>
      </c>
    </row>
    <row r="19">
      <c r="A19" s="10" t="n">
        <v>7</v>
      </c>
      <c r="B19" s="11" t="n"/>
      <c r="C19" s="11" t="n"/>
      <c r="D19" s="13" t="n"/>
      <c r="E19" s="14" t="n"/>
      <c r="F19" s="15">
        <f>IF(OR(D19="",E19=""),0,D19*E19)</f>
        <v/>
      </c>
    </row>
    <row r="20">
      <c r="A20" s="10" t="n">
        <v>8</v>
      </c>
      <c r="B20" s="11" t="n"/>
      <c r="C20" s="11" t="n"/>
      <c r="D20" s="13" t="n"/>
      <c r="E20" s="14" t="n"/>
      <c r="F20" s="15">
        <f>IF(OR(D20="",E20=""),0,D20*E20)</f>
        <v/>
      </c>
    </row>
    <row r="21">
      <c r="A21" s="10" t="n">
        <v>9</v>
      </c>
      <c r="B21" s="11" t="n"/>
      <c r="C21" s="11" t="n"/>
      <c r="D21" s="13" t="n"/>
      <c r="E21" s="14" t="n"/>
      <c r="F21" s="15">
        <f>IF(OR(D21="",E21=""),0,D21*E21)</f>
        <v/>
      </c>
    </row>
    <row r="22">
      <c r="A22" s="10" t="n">
        <v>10</v>
      </c>
      <c r="B22" s="11" t="n"/>
      <c r="C22" s="11" t="n"/>
      <c r="D22" s="13" t="n"/>
      <c r="E22" s="14" t="n"/>
      <c r="F22" s="15">
        <f>IF(OR(D22="",E22=""),0,D22*E22)</f>
        <v/>
      </c>
    </row>
    <row r="24">
      <c r="A24" s="16" t="inlineStr">
        <is>
          <t>Subtotal</t>
        </is>
      </c>
      <c r="F24" s="17">
        <f>SUM(F13:F22)</f>
        <v/>
      </c>
    </row>
    <row r="25">
      <c r="A25" s="18" t="inlineStr">
        <is>
          <t>Less: discount (₹)</t>
        </is>
      </c>
      <c r="F25" s="14" t="n">
        <v>5000</v>
      </c>
    </row>
    <row r="26">
      <c r="A26" s="16" t="inlineStr">
        <is>
          <t>Taxable value</t>
        </is>
      </c>
      <c r="F26" s="17">
        <f>F24-F25</f>
        <v/>
      </c>
    </row>
    <row r="27">
      <c r="A27" s="18" t="inlineStr">
        <is>
          <t>CGST (half the rate, intra-state)</t>
        </is>
      </c>
      <c r="F27" s="19">
        <f>IF($E$9="Intra-state",ROUND(F26*$E$10/2,2),0)</f>
        <v/>
      </c>
    </row>
    <row r="28">
      <c r="A28" s="18" t="inlineStr">
        <is>
          <t>SGST / UTGST (half the rate, intra-state)</t>
        </is>
      </c>
      <c r="F28" s="19">
        <f>IF($E$9="Intra-state",ROUND(F26*$E$10/2,2),0)</f>
        <v/>
      </c>
    </row>
    <row r="29">
      <c r="A29" s="18" t="inlineStr">
        <is>
          <t>IGST (full rate, inter-state)</t>
        </is>
      </c>
      <c r="F29" s="19">
        <f>IF($E$9="Inter-state",ROUND(F26*$E$10,2),0)</f>
        <v/>
      </c>
    </row>
    <row r="30">
      <c r="A30" s="18" t="inlineStr">
        <is>
          <t>Total before rounding</t>
        </is>
      </c>
      <c r="F30" s="19">
        <f>F26+F27+F28+F29</f>
        <v/>
      </c>
    </row>
    <row r="31">
      <c r="A31" s="18" t="inlineStr">
        <is>
          <t>Round off</t>
        </is>
      </c>
      <c r="F31" s="19">
        <f>ROUND(F30,0)-F30</f>
        <v/>
      </c>
    </row>
    <row r="32">
      <c r="A32" s="16" t="inlineStr">
        <is>
          <t>INVOICE TOTAL</t>
        </is>
      </c>
      <c r="F32" s="17">
        <f>F30+F31</f>
        <v/>
      </c>
    </row>
    <row r="33">
      <c r="A33" s="18" t="inlineStr">
        <is>
          <t>Less: advance received (₹)</t>
        </is>
      </c>
      <c r="F33" s="14" t="n">
        <v>50000</v>
      </c>
    </row>
    <row r="34">
      <c r="A34" s="16" t="inlineStr">
        <is>
          <t>BALANCE DUE</t>
        </is>
      </c>
      <c r="F34" s="17">
        <f>F32-F33</f>
        <v/>
      </c>
    </row>
    <row r="36">
      <c r="A36" s="20" t="inlineStr">
        <is>
          <t>Serial number: up to 16 characters, letters, digits, / and - only, unique in the financial year. Issue within 30 days of the service (Rule 47). Rate shown is 18% for event décor and production (SAC 998596); change it to the rate that applies to your service. Place of supply code decides CGST+SGST versus IGST.</t>
        </is>
      </c>
    </row>
    <row r="37"/>
    <row r="38"/>
    <row r="39"/>
  </sheetData>
  <mergeCells count="28">
    <mergeCell ref="A30:E30"/>
    <mergeCell ref="A34:E34"/>
    <mergeCell ref="A24:E24"/>
    <mergeCell ref="B3:C3"/>
    <mergeCell ref="E5:F5"/>
    <mergeCell ref="E8:F8"/>
    <mergeCell ref="A2:F2"/>
    <mergeCell ref="E4:F4"/>
    <mergeCell ref="E10:F10"/>
    <mergeCell ref="A25:E25"/>
    <mergeCell ref="A36:F39"/>
    <mergeCell ref="E9:F9"/>
    <mergeCell ref="B8:C8"/>
    <mergeCell ref="A27:E27"/>
    <mergeCell ref="E6:F6"/>
    <mergeCell ref="A26:E26"/>
    <mergeCell ref="B10:C10"/>
    <mergeCell ref="A33:E33"/>
    <mergeCell ref="A32:E32"/>
    <mergeCell ref="B9:C9"/>
    <mergeCell ref="B6:C6"/>
    <mergeCell ref="A29:E29"/>
    <mergeCell ref="B5:C5"/>
    <mergeCell ref="A1:F1"/>
    <mergeCell ref="A28:E28"/>
    <mergeCell ref="A31:E31"/>
    <mergeCell ref="B4:C4"/>
    <mergeCell ref="E3:F3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58" customWidth="1" min="3" max="3"/>
    <col width="46" customWidth="1" min="4" max="4"/>
  </cols>
  <sheetData>
    <row r="1" ht="30" customHeight="1">
      <c r="A1" s="1" t="inlineStr">
        <is>
          <t>IS THIS INVOICE COMPLETE? LIVE CHECK AGAINST RULE 46</t>
        </is>
      </c>
    </row>
    <row r="2">
      <c r="A2" s="2" t="inlineStr">
        <is>
          <t>Every status below recalculates from the Invoice sheet. Fix anything that does not say OK before you send the invoice.</t>
        </is>
      </c>
    </row>
    <row r="4">
      <c r="B4" s="3" t="inlineStr">
        <is>
          <t>Your aggregate turnover band</t>
        </is>
      </c>
      <c r="C4" s="4" t="inlineStr">
        <is>
          <t>Up to ₹5 crore</t>
        </is>
      </c>
    </row>
    <row r="5">
      <c r="B5" s="3" t="inlineStr">
        <is>
          <t>Minimum SAC/HSN digits on the invoice</t>
        </is>
      </c>
      <c r="C5" s="7">
        <f>IF(C4="Above ₹5 crore",6,4)</f>
        <v/>
      </c>
    </row>
    <row r="6">
      <c r="B6" s="3" t="inlineStr">
        <is>
          <t>Signature or digital signature added?</t>
        </is>
      </c>
      <c r="C6" s="4" t="inlineStr">
        <is>
          <t>Yes</t>
        </is>
      </c>
    </row>
    <row r="8" ht="30" customHeight="1">
      <c r="A8" s="9" t="inlineStr">
        <is>
          <t>#</t>
        </is>
      </c>
      <c r="B8" s="9" t="inlineStr">
        <is>
          <t>Particular</t>
        </is>
      </c>
      <c r="C8" s="9" t="inlineStr">
        <is>
          <t>What the invoice needs</t>
        </is>
      </c>
      <c r="D8" s="9" t="inlineStr">
        <is>
          <t>Status</t>
        </is>
      </c>
    </row>
    <row r="9" ht="32" customHeight="1">
      <c r="A9" s="10" t="n">
        <v>1</v>
      </c>
      <c r="B9" s="21" t="inlineStr">
        <is>
          <t>Supplier name, address, GSTIN</t>
        </is>
      </c>
      <c r="C9" s="22" t="inlineStr">
        <is>
          <t>Name and address filled; GSTIN is 15 characters</t>
        </is>
      </c>
      <c r="D9" s="7">
        <f>IF(AND(Invoice!B3&lt;&gt;"",Invoice!B5&lt;&gt;"",LEN(Invoice!B4)=15),"OK","Missing detail or GSTIN is not 15 characters")</f>
        <v/>
      </c>
    </row>
    <row r="10" ht="32" customHeight="1">
      <c r="A10" s="10" t="n">
        <v>2</v>
      </c>
      <c r="B10" s="21" t="inlineStr">
        <is>
          <t>Serial number</t>
        </is>
      </c>
      <c r="C10" s="22" t="inlineStr">
        <is>
          <t>Up to 16 characters, no spaces, unique for the year</t>
        </is>
      </c>
      <c r="D10" s="7">
        <f>IF(AND(LEN(Invoice!E3)&gt;=1,LEN(Invoice!E3)&lt;=16,ISERROR(FIND(" ",Invoice!E3))),"OK ("&amp;LEN(Invoice!E3)&amp;" characters)","Over 16 characters or has spaces")</f>
        <v/>
      </c>
    </row>
    <row r="11" ht="32" customHeight="1">
      <c r="A11" s="10" t="n">
        <v>3</v>
      </c>
      <c r="B11" s="21" t="inlineStr">
        <is>
          <t>Date of issue</t>
        </is>
      </c>
      <c r="C11" s="22" t="inlineStr">
        <is>
          <t>A real date</t>
        </is>
      </c>
      <c r="D11" s="7">
        <f>IF(ISNUMBER(Invoice!E4),"OK","Enter the invoice date")</f>
        <v/>
      </c>
    </row>
    <row r="12" ht="32" customHeight="1">
      <c r="A12" s="10" t="n">
        <v>4</v>
      </c>
      <c r="B12" s="21" t="inlineStr">
        <is>
          <t>Issued in time (Rule 47)</t>
        </is>
      </c>
      <c r="C12" s="22" t="inlineStr">
        <is>
          <t>Within 30 days of the service</t>
        </is>
      </c>
      <c r="D12" s="7">
        <f>IF(AND(ISNUMBER(Invoice!E4),ISNUMBER(Invoice!E5)),IF(Invoice!E4-Invoice!E5&lt;=30,"OK ("&amp;(Invoice!E4-Invoice!E5)&amp;" days)","Late by "&amp;(Invoice!E4-Invoice!E5-30)&amp;" days"),"Enter both dates")</f>
        <v/>
      </c>
    </row>
    <row r="13" ht="32" customHeight="1">
      <c r="A13" s="10" t="n">
        <v>5</v>
      </c>
      <c r="B13" s="21" t="inlineStr">
        <is>
          <t>Recipient details</t>
        </is>
      </c>
      <c r="C13" s="22" t="inlineStr">
        <is>
          <t>GSTIN if registered; name, address, state and code if unregistered and value is ₹50,000 or more</t>
        </is>
      </c>
      <c r="D13" s="7">
        <f>IF(LEN(Invoice!B9)=15,"OK: registered recipient",IF(Invoice!F32&gt;=50000,IF(AND(Invoice!B8&lt;&gt;"",Invoice!B10&lt;&gt;""),"OK: unregistered, add state name and code","Add recipient name, address, state name and code"),"OK: state name and code are enough below ₹50,000"))</f>
        <v/>
      </c>
    </row>
    <row r="14" ht="32" customHeight="1">
      <c r="A14" s="10" t="n">
        <v>6</v>
      </c>
      <c r="B14" s="21" t="inlineStr">
        <is>
          <t>SAC on every line</t>
        </is>
      </c>
      <c r="C14" s="22" t="inlineStr">
        <is>
          <t>At least the digits set by your turnover band</t>
        </is>
      </c>
      <c r="D14" s="7">
        <f>IF(SUMPRODUCT((Invoice!B13:B22&lt;&gt;"")*(LEN(Invoice!C13:C22)&lt;$C$5))=0,"OK","A line has fewer than "&amp;$C$5&amp;" digits")</f>
        <v/>
      </c>
    </row>
    <row r="15" ht="32" customHeight="1">
      <c r="A15" s="10" t="n">
        <v>7</v>
      </c>
      <c r="B15" s="21" t="inlineStr">
        <is>
          <t>Description and value</t>
        </is>
      </c>
      <c r="C15" s="22" t="inlineStr">
        <is>
          <t>Every priced line has a description</t>
        </is>
      </c>
      <c r="D15" s="7">
        <f>IF(SUMPRODUCT((Invoice!F13:F22&lt;&gt;0)*(Invoice!B13:B22=""))=0,"OK","A priced line has no description")</f>
        <v/>
      </c>
    </row>
    <row r="16" ht="32" customHeight="1">
      <c r="A16" s="10" t="n">
        <v>8</v>
      </c>
      <c r="B16" s="21" t="inlineStr">
        <is>
          <t>Taxable value and rate</t>
        </is>
      </c>
      <c r="C16" s="22" t="inlineStr">
        <is>
          <t>Taxable value after discount, tax rate and tax amount</t>
        </is>
      </c>
      <c r="D16" s="7">
        <f>IF(AND(Invoice!F26&gt;0,Invoice!E10&gt;0),"OK","Taxable value or rate is missing")</f>
        <v/>
      </c>
    </row>
    <row r="17" ht="32" customHeight="1">
      <c r="A17" s="10" t="n">
        <v>9</v>
      </c>
      <c r="B17" s="21" t="inlineStr">
        <is>
          <t>Place of supply</t>
        </is>
      </c>
      <c r="C17" s="22" t="inlineStr">
        <is>
          <t>Two-digit state code</t>
        </is>
      </c>
      <c r="D17" s="7">
        <f>IF(LEN(Invoice!E6)=2,"OK: code "&amp;Invoice!E6&amp;" ("&amp;Invoice!E9&amp;")","Enter a two-digit state code")</f>
        <v/>
      </c>
    </row>
    <row r="18" ht="32" customHeight="1">
      <c r="A18" s="10" t="n">
        <v>10</v>
      </c>
      <c r="B18" s="21" t="inlineStr">
        <is>
          <t>Reverse charge</t>
        </is>
      </c>
      <c r="C18" s="22" t="inlineStr">
        <is>
          <t>State whether tax is payable on reverse charge</t>
        </is>
      </c>
      <c r="D18" s="7">
        <f>IF(OR(Invoice!E8="Yes",Invoice!E8="No"),"OK","Write Yes or No")</f>
        <v/>
      </c>
    </row>
    <row r="19" ht="32" customHeight="1">
      <c r="A19" s="10" t="n">
        <v>11</v>
      </c>
      <c r="B19" s="21" t="inlineStr">
        <is>
          <t>Signature</t>
        </is>
      </c>
      <c r="C19" s="22" t="inlineStr">
        <is>
          <t>Signed by the supplier or an authorised person</t>
        </is>
      </c>
      <c r="D19" s="7">
        <f>IF(C6="Yes","OK","Add a signature or digital signature")</f>
        <v/>
      </c>
    </row>
    <row r="20" ht="32" customHeight="1">
      <c r="A20" s="10" t="n">
        <v>12</v>
      </c>
      <c r="B20" s="21" t="inlineStr">
        <is>
          <t>Totals tie</t>
        </is>
      </c>
      <c r="C20" s="22" t="inlineStr">
        <is>
          <t>Taxable value + all tax + round off = invoice total</t>
        </is>
      </c>
      <c r="D20" s="7">
        <f>IF(ABS(Invoice!F26+Invoice!F27+Invoice!F28+Invoice!F29+Invoice!F31-Invoice!F32)&lt;0.01,"OK","Totals do not add up")</f>
        <v/>
      </c>
    </row>
    <row r="22">
      <c r="B22" s="16" t="inlineStr">
        <is>
          <t>Invoice status</t>
        </is>
      </c>
      <c r="D22" s="23">
        <f>IF(COUNTIF(D9:D20,"OK*")=ROWS(D9:D20),"READY TO SEND","FIX THE ROWS NOT MARKED OK")</f>
        <v/>
      </c>
    </row>
  </sheetData>
  <mergeCells count="3">
    <mergeCell ref="A1:D1"/>
    <mergeCell ref="B22:C22"/>
    <mergeCell ref="A2:D2"/>
  </mergeCells>
  <dataValidations count="2">
    <dataValidation sqref="C4" showDropDown="0" showInputMessage="0" showErrorMessage="0" allowBlank="0" type="list">
      <formula1>"Up to ₹5 crore,Above ₹5 crore"</formula1>
    </dataValidation>
    <dataValidation sqref="C6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2026-09-24T18:52:42Z</dcterms:created>
  <dcterms:modified xmlns:dcterms="http://purl.org/dc/terms/" xmlns:xsi="http://www.w3.org/2001/XMLSchema-instance" xsi:type="dcterms:W3CDTF">2026-09-24T18:52:42Z</dcterms:modified>
</cp:coreProperties>
</file>