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eipt" sheetId="1" state="visible" r:id="rId1"/>
    <sheet xmlns:r="http://schemas.openxmlformats.org/officeDocument/2006/relationships" name="Register" sheetId="2" state="visible" r:id="rId2"/>
    <sheet xmlns:r="http://schemas.openxmlformats.org/officeDocument/2006/relationships" name="Words"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quot;₹&quot;#,##0.00"/>
  </numFmts>
  <fonts count="7">
    <font>
      <name val="Calibri"/>
      <family val="2"/>
      <color theme="1"/>
      <sz val="11"/>
      <scheme val="minor"/>
    </font>
    <font>
      <name val="Calibri"/>
      <b val="1"/>
      <color rgb="00FFFFFF"/>
      <sz val="15"/>
    </font>
    <font>
      <i val="1"/>
      <color rgb="005B6479"/>
      <sz val="10"/>
    </font>
    <font>
      <name val="Calibri"/>
      <b val="1"/>
      <sz val="11"/>
    </font>
    <font>
      <name val="Calibri"/>
      <sz val="11"/>
    </font>
    <font>
      <color rgb="005B6479"/>
      <sz val="9"/>
    </font>
    <font>
      <name val="Calibri"/>
      <b val="1"/>
      <color rgb="00FFFFFF"/>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wrapText="1"/>
    </xf>
    <xf numFmtId="0" fontId="2" fillId="0" borderId="0" pivotButton="0" quotePrefix="0" xfId="0"/>
    <xf numFmtId="0" fontId="3" fillId="0" borderId="0" pivotButton="0" quotePrefix="0" xfId="0"/>
    <xf numFmtId="0" fontId="4" fillId="3" borderId="1" pivotButton="0" quotePrefix="0" xfId="0"/>
    <xf numFmtId="165" fontId="4" fillId="3" borderId="1" pivotButton="0" quotePrefix="0" xfId="0"/>
    <xf numFmtId="49" fontId="4" fillId="3" borderId="1" pivotButton="0" quotePrefix="0" xfId="0"/>
    <xf numFmtId="166" fontId="4" fillId="3" borderId="1" pivotButton="0" quotePrefix="0" xfId="0"/>
    <xf numFmtId="0" fontId="0" fillId="4" borderId="1"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165" fontId="0" fillId="3" borderId="1" pivotButton="0" quotePrefix="0" xfId="0"/>
    <xf numFmtId="166" fontId="0" fillId="3" borderId="1" pivotButton="0" quotePrefix="0" xfId="0"/>
    <xf numFmtId="0" fontId="0" fillId="4" borderId="1" pivotButton="0" quotePrefix="0" xfId="0"/>
    <xf numFmtId="166"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2"/>
  <sheetViews>
    <sheetView workbookViewId="0">
      <selection activeCell="A1" sqref="A1"/>
    </sheetView>
  </sheetViews>
  <sheetFormatPr baseColWidth="8" defaultRowHeight="15"/>
  <cols>
    <col width="26" customWidth="1" min="1" max="1"/>
    <col width="30" customWidth="1" min="2" max="2"/>
    <col width="4" customWidth="1" min="3" max="3"/>
    <col width="22" customWidth="1" min="4" max="4"/>
    <col width="22" customWidth="1" min="5" max="5"/>
    <col width="22" customWidth="1" min="6" max="6"/>
  </cols>
  <sheetData>
    <row r="1" ht="30" customHeight="1">
      <c r="A1" s="1" t="inlineStr">
        <is>
          <t>MONEY RECEIPT</t>
        </is>
      </c>
    </row>
    <row r="2" ht="30" customHeight="1">
      <c r="A2" s="2" t="inlineStr">
        <is>
          <t>Yellow cells are yours to fill. Blue cells calculate. After you issue the receipt, log it on the Register sheet so the cash-limit check stays honest.</t>
        </is>
      </c>
      <c r="H2" s="3" t="inlineStr">
        <is>
          <t>Words helper (leave)</t>
        </is>
      </c>
    </row>
    <row r="3">
      <c r="H3" t="inlineStr">
        <is>
          <t>N</t>
        </is>
      </c>
      <c r="I3">
        <f>ROUND(B12,0)</f>
        <v/>
      </c>
    </row>
    <row r="4">
      <c r="A4" s="4" t="inlineStr">
        <is>
          <t>Receipt no.</t>
        </is>
      </c>
      <c r="B4" s="5" t="inlineStr">
        <is>
          <t>MR/2627/007</t>
        </is>
      </c>
      <c r="H4" t="inlineStr">
        <is>
          <t>crore</t>
        </is>
      </c>
      <c r="I4">
        <f>INT(I3/10000000)</f>
        <v/>
      </c>
    </row>
    <row r="5">
      <c r="A5" s="4" t="inlineStr">
        <is>
          <t>Date</t>
        </is>
      </c>
      <c r="B5" s="6" t="n">
        <v>46290</v>
      </c>
      <c r="H5" t="inlineStr">
        <is>
          <t>lakh</t>
        </is>
      </c>
      <c r="I5">
        <f>INT((I3-I4*10000000)/100000)</f>
        <v/>
      </c>
    </row>
    <row r="6">
      <c r="A6" s="4" t="inlineStr">
        <is>
          <t>Received by (business / landlord)</t>
        </is>
      </c>
      <c r="B6" s="5" t="inlineStr">
        <is>
          <t>Royal Palms Banquet &amp; Lawns</t>
        </is>
      </c>
      <c r="H6" t="inlineStr">
        <is>
          <t>thousand</t>
        </is>
      </c>
      <c r="I6">
        <f>INT((I3-I4*10000000-I5*100000)/1000)</f>
        <v/>
      </c>
    </row>
    <row r="7">
      <c r="A7" s="4" t="inlineStr">
        <is>
          <t>PAN / GSTIN (if any)</t>
        </is>
      </c>
      <c r="B7" s="7" t="inlineStr">
        <is>
          <t>27AAAAA0000A1Z5</t>
        </is>
      </c>
      <c r="H7" t="inlineStr">
        <is>
          <t>hundred</t>
        </is>
      </c>
      <c r="I7">
        <f>INT((I3-I4*10000000-I5*100000-I6*1000)/100)</f>
        <v/>
      </c>
    </row>
    <row r="8">
      <c r="A8" s="4" t="inlineStr">
        <is>
          <t>Received from</t>
        </is>
      </c>
      <c r="B8" s="5" t="inlineStr">
        <is>
          <t>Arjun Mehta</t>
        </is>
      </c>
      <c r="H8" t="inlineStr">
        <is>
          <t>rest</t>
        </is>
      </c>
      <c r="I8">
        <f>I3-I4*10000000-I5*100000-I6*1000-I7*100</f>
        <v/>
      </c>
    </row>
    <row r="9">
      <c r="A9" s="4" t="inlineStr">
        <is>
          <t>Address of payer</t>
        </is>
      </c>
      <c r="B9" s="5" t="inlineStr">
        <is>
          <t>B-14, Kothrud, Pune</t>
        </is>
      </c>
    </row>
    <row r="10">
      <c r="A10" s="4" t="inlineStr">
        <is>
          <t>Being payment for</t>
        </is>
      </c>
      <c r="B10" s="5" t="inlineStr">
        <is>
          <t>Booking token, hall + food package, 2 Dec 2026 evening</t>
        </is>
      </c>
    </row>
    <row r="11">
      <c r="A11" s="4" t="inlineStr">
        <is>
          <t>Event / occasion ID</t>
        </is>
      </c>
      <c r="B11" s="5" t="inlineStr">
        <is>
          <t>EVT-137</t>
        </is>
      </c>
    </row>
    <row r="12">
      <c r="A12" s="4" t="inlineStr">
        <is>
          <t>Amount received (₹)</t>
        </is>
      </c>
      <c r="B12" s="8" t="n">
        <v>42000</v>
      </c>
      <c r="D12" s="4" t="inlineStr">
        <is>
          <t>Mode</t>
        </is>
      </c>
      <c r="E12" s="5" t="inlineStr">
        <is>
          <t>UPI</t>
        </is>
      </c>
    </row>
    <row r="13">
      <c r="A13" s="4" t="inlineStr">
        <is>
          <t>Reference (UTR / RRN / cheque no.)</t>
        </is>
      </c>
      <c r="B13" s="7" t="inlineStr">
        <is>
          <t>624817390215</t>
        </is>
      </c>
    </row>
    <row r="14" ht="34" customHeight="1">
      <c r="A14" s="4" t="inlineStr">
        <is>
          <t>Amount in words</t>
        </is>
      </c>
      <c r="B14" s="9">
        <f>TRIM(IF(I4&gt;0,INDEX(Words!$A$1:$A$100,I4+1)&amp;" Crore ","")&amp;IF(I5&gt;0,INDEX(Words!$A$1:$A$100,I5+1)&amp;" Lakh ","")&amp;IF(I6&gt;0,INDEX(Words!$A$1:$A$100,I6+1)&amp;" Thousand ","")&amp;IF(I7&gt;0,INDEX(Words!$A$1:$A$100,I7+1)&amp;" Hundred ","")&amp;IF(I8&gt;0,INDEX(Words!$A$1:$A$100,I8+1),""))&amp;" Only"</f>
        <v/>
      </c>
    </row>
    <row r="15" ht="34" customHeight="1">
      <c r="A15" s="4" t="inlineStr">
        <is>
          <t>Revenue stamp?</t>
        </is>
      </c>
      <c r="B15" s="9">
        <f>IF(E12="Cash",IF(B12&gt;5000,"Cash receipt above ₹5,000: affix a ₹1 revenue stamp and sign across it","Cash, but ₹5,000 or less: no stamp needed"),"Not a cash payment: no revenue stamp for this receipt")</f>
        <v/>
      </c>
    </row>
    <row r="16" ht="34" customHeight="1">
      <c r="A16" s="4" t="inlineStr">
        <is>
          <t>Cash-limit check</t>
        </is>
      </c>
      <c r="B16" s="9">
        <f>IF(E12&lt;&gt;"Cash","Not cash: limit does not apply",IF(SUMIFS(Register!$I$5:$I$54,Register!$E$5:$E$54,B11,Register!$G$5:$G$54,"Cash")+B12&gt;=200000,"STOP. Cash for this event would reach ₹"&amp;TEXT(SUMIFS(Register!$I$5:$I$54,Register!$E$5:$E$54,B11,Register!$G$5:$G$54,"Cash")+B12,"#,##0")&amp;", which is ₹2 lakh or more. Ask for a bank transfer.","Cash for this event stays under ₹2 lakh (₹"&amp;TEXT(SUMIFS(Register!$I$5:$I$54,Register!$E$5:$E$54,B11,Register!$G$5:$G$54,"Cash")+B12,"#,##0")&amp;" including this receipt)"))</f>
        <v/>
      </c>
    </row>
    <row r="17" ht="34" customHeight="1">
      <c r="A17" s="4" t="inlineStr">
        <is>
          <t>Serial number length</t>
        </is>
      </c>
      <c r="B17" s="9">
        <f>IF(LEN(B4)&lt;=16,"OK: "&amp;LEN(B4)&amp;" characters (GST receipt vouchers allow up to 16)","Too long for a GST receipt voucher: "&amp;LEN(B4)&amp;" characters")</f>
        <v/>
      </c>
    </row>
    <row r="19">
      <c r="A19" s="10" t="inlineStr">
        <is>
          <t>Signature of receiver: ______________________     [ ₹1 revenue stamp here if cash above ₹5,000 ]
This receipt records money received. If you are GST-registered and the money is an advance for a service, issue a GST receipt voucher instead (Rule 50, CGST Rules), with rate, tax and place of supply.</t>
        </is>
      </c>
    </row>
    <row r="20"/>
    <row r="21"/>
    <row r="22"/>
  </sheetData>
  <mergeCells count="17">
    <mergeCell ref="B4:F4"/>
    <mergeCell ref="A2:F2"/>
    <mergeCell ref="B7:F7"/>
    <mergeCell ref="B6:F6"/>
    <mergeCell ref="B16:F16"/>
    <mergeCell ref="A19:F22"/>
    <mergeCell ref="B15:F15"/>
    <mergeCell ref="B10:F10"/>
    <mergeCell ref="A1:F1"/>
    <mergeCell ref="B11:F11"/>
    <mergeCell ref="B5:F5"/>
    <mergeCell ref="B14:F14"/>
    <mergeCell ref="B8:F8"/>
    <mergeCell ref="B17:F17"/>
    <mergeCell ref="B9:F9"/>
    <mergeCell ref="B13:F13"/>
    <mergeCell ref="B12:C12"/>
  </mergeCells>
  <dataValidations count="1">
    <dataValidation sqref="E12" showDropDown="0" showInputMessage="0" showErrorMessage="0" allowBlank="0" type="list">
      <formula1>"Cash,UPI,NEFT,RTGS,IMPS,Cheque,Card"</formula1>
    </dataValidation>
  </dataValidation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sheetPr>
  <dimension ref="A1:L54"/>
  <sheetViews>
    <sheetView workbookViewId="0">
      <pane ySplit="4" topLeftCell="A5" activePane="bottomLeft" state="frozen"/>
      <selection pane="bottomLeft" activeCell="A1" sqref="A1"/>
    </sheetView>
  </sheetViews>
  <sheetFormatPr baseColWidth="8" defaultRowHeight="15"/>
  <cols>
    <col width="6" customWidth="1" min="1" max="1"/>
    <col width="15" customWidth="1" min="2" max="2"/>
    <col width="13" customWidth="1" min="3" max="3"/>
    <col width="22" customWidth="1" min="4" max="4"/>
    <col width="12" customWidth="1" min="5" max="5"/>
    <col width="30" customWidth="1" min="6" max="6"/>
    <col width="10" customWidth="1" min="7" max="7"/>
    <col width="16" customWidth="1" min="8" max="8"/>
    <col width="15" customWidth="1" min="9" max="9"/>
    <col width="14" customWidth="1" min="10" max="10"/>
    <col width="18" customWidth="1" min="11" max="11"/>
    <col width="40" customWidth="1" min="12" max="12"/>
  </cols>
  <sheetData>
    <row r="1" ht="30" customHeight="1">
      <c r="A1" s="1" t="inlineStr">
        <is>
          <t>RECEIPT REGISTER AND CASH-PER-EVENT CHECK</t>
        </is>
      </c>
    </row>
    <row r="2">
      <c r="A2" s="3" t="inlineStr">
        <is>
          <t>One line per receipt. Column K adds up cash for the same event ID, because the ₹2 lakh cash rule counts everything tied to one event or occasion, not just one day.</t>
        </is>
      </c>
    </row>
    <row r="4" ht="34" customHeight="1">
      <c r="A4" s="11" t="inlineStr">
        <is>
          <t>S.No</t>
        </is>
      </c>
      <c r="B4" s="11" t="inlineStr">
        <is>
          <t>Receipt no.</t>
        </is>
      </c>
      <c r="C4" s="11" t="inlineStr">
        <is>
          <t>Date</t>
        </is>
      </c>
      <c r="D4" s="11" t="inlineStr">
        <is>
          <t>Received from</t>
        </is>
      </c>
      <c r="E4" s="11" t="inlineStr">
        <is>
          <t>Event ID</t>
        </is>
      </c>
      <c r="F4" s="11" t="inlineStr">
        <is>
          <t>Purpose</t>
        </is>
      </c>
      <c r="G4" s="11" t="inlineStr">
        <is>
          <t>Mode</t>
        </is>
      </c>
      <c r="H4" s="11" t="inlineStr">
        <is>
          <t>Reference</t>
        </is>
      </c>
      <c r="I4" s="11" t="inlineStr">
        <is>
          <t>Amount (₹)</t>
        </is>
      </c>
      <c r="J4" s="11" t="inlineStr">
        <is>
          <t>Stamp?</t>
        </is>
      </c>
      <c r="K4" s="11" t="inlineStr">
        <is>
          <t>Cash so far for event (₹)</t>
        </is>
      </c>
      <c r="L4" s="11" t="inlineStr">
        <is>
          <t>Flag</t>
        </is>
      </c>
    </row>
    <row r="5">
      <c r="A5" s="12" t="n">
        <v>1</v>
      </c>
      <c r="B5" s="13" t="inlineStr">
        <is>
          <t>MR/2627/001</t>
        </is>
      </c>
      <c r="C5" s="14" t="n">
        <v>46239</v>
      </c>
      <c r="D5" s="13" t="inlineStr">
        <is>
          <t>Rahul Verma</t>
        </is>
      </c>
      <c r="E5" s="13" t="inlineStr">
        <is>
          <t>EVT-118</t>
        </is>
      </c>
      <c r="F5" s="13" t="inlineStr">
        <is>
          <t>Booking token, Sapphire Ballroom</t>
        </is>
      </c>
      <c r="G5" s="13" t="inlineStr">
        <is>
          <t>Cash</t>
        </is>
      </c>
      <c r="H5" s="13" t="inlineStr"/>
      <c r="I5" s="15" t="n">
        <v>50000</v>
      </c>
      <c r="J5" s="16">
        <f>IF(I5="","",IF(AND(G5="Cash",I5&gt;5000),"₹1 stamp","No"))</f>
        <v/>
      </c>
      <c r="K5" s="17">
        <f>IF(OR(I5="",G5&lt;&gt;"Cash"),"",SUMIFS($I$5:I5,$E$5:E5,E5,$G$5:G5,"Cash"))</f>
        <v/>
      </c>
      <c r="L5" s="16">
        <f>IF(K5="","",IF(K5&gt;=200000,"CASH LIMIT: ₹2 lakh or more for one event","OK"))</f>
        <v/>
      </c>
    </row>
    <row r="6">
      <c r="A6" s="12" t="n">
        <v>2</v>
      </c>
      <c r="B6" s="13" t="inlineStr">
        <is>
          <t>MR/2627/002</t>
        </is>
      </c>
      <c r="C6" s="14" t="n">
        <v>46254</v>
      </c>
      <c r="D6" s="13" t="inlineStr">
        <is>
          <t>Rahul Verma</t>
        </is>
      </c>
      <c r="E6" s="13" t="inlineStr">
        <is>
          <t>EVT-118</t>
        </is>
      </c>
      <c r="F6" s="13" t="inlineStr">
        <is>
          <t>Second instalment</t>
        </is>
      </c>
      <c r="G6" s="13" t="inlineStr">
        <is>
          <t>Cash</t>
        </is>
      </c>
      <c r="H6" s="13" t="inlineStr"/>
      <c r="I6" s="15" t="n">
        <v>60000</v>
      </c>
      <c r="J6" s="16">
        <f>IF(I6="","",IF(AND(G6="Cash",I6&gt;5000),"₹1 stamp","No"))</f>
        <v/>
      </c>
      <c r="K6" s="17">
        <f>IF(OR(I6="",G6&lt;&gt;"Cash"),"",SUMIFS($I$5:I6,$E$5:E6,E6,$G$5:G6,"Cash"))</f>
        <v/>
      </c>
      <c r="L6" s="16">
        <f>IF(K6="","",IF(K6&gt;=200000,"CASH LIMIT: ₹2 lakh or more for one event","OK"))</f>
        <v/>
      </c>
    </row>
    <row r="7">
      <c r="A7" s="12" t="n">
        <v>3</v>
      </c>
      <c r="B7" s="13" t="inlineStr">
        <is>
          <t>MR/2627/003</t>
        </is>
      </c>
      <c r="C7" s="14" t="n">
        <v>46267</v>
      </c>
      <c r="D7" s="13" t="inlineStr">
        <is>
          <t>Rahul Verma</t>
        </is>
      </c>
      <c r="E7" s="13" t="inlineStr">
        <is>
          <t>EVT-118</t>
        </is>
      </c>
      <c r="F7" s="13" t="inlineStr">
        <is>
          <t>Decor advance</t>
        </is>
      </c>
      <c r="G7" s="13" t="inlineStr">
        <is>
          <t>Cash</t>
        </is>
      </c>
      <c r="H7" s="13" t="inlineStr"/>
      <c r="I7" s="15" t="n">
        <v>70000</v>
      </c>
      <c r="J7" s="16">
        <f>IF(I7="","",IF(AND(G7="Cash",I7&gt;5000),"₹1 stamp","No"))</f>
        <v/>
      </c>
      <c r="K7" s="17">
        <f>IF(OR(I7="",G7&lt;&gt;"Cash"),"",SUMIFS($I$5:I7,$E$5:E7,E7,$G$5:G7,"Cash"))</f>
        <v/>
      </c>
      <c r="L7" s="16">
        <f>IF(K7="","",IF(K7&gt;=200000,"CASH LIMIT: ₹2 lakh or more for one event","OK"))</f>
        <v/>
      </c>
    </row>
    <row r="8">
      <c r="A8" s="12" t="n">
        <v>4</v>
      </c>
      <c r="B8" s="13" t="inlineStr">
        <is>
          <t>MR/2627/004</t>
        </is>
      </c>
      <c r="C8" s="14" t="n">
        <v>46275</v>
      </c>
      <c r="D8" s="13" t="inlineStr">
        <is>
          <t>Meena Iyer</t>
        </is>
      </c>
      <c r="E8" s="13" t="inlineStr">
        <is>
          <t>EVT-121</t>
        </is>
      </c>
      <c r="F8" s="13" t="inlineStr">
        <is>
          <t>Booking token</t>
        </is>
      </c>
      <c r="G8" s="13" t="inlineStr">
        <is>
          <t>UPI</t>
        </is>
      </c>
      <c r="H8" s="13" t="inlineStr">
        <is>
          <t>731948205516</t>
        </is>
      </c>
      <c r="I8" s="15" t="n">
        <v>25000</v>
      </c>
      <c r="J8" s="16">
        <f>IF(I8="","",IF(AND(G8="Cash",I8&gt;5000),"₹1 stamp","No"))</f>
        <v/>
      </c>
      <c r="K8" s="17">
        <f>IF(OR(I8="",G8&lt;&gt;"Cash"),"",SUMIFS($I$5:I8,$E$5:E8,E8,$G$5:G8,"Cash"))</f>
        <v/>
      </c>
      <c r="L8" s="16">
        <f>IF(K8="","",IF(K8&gt;=200000,"CASH LIMIT: ₹2 lakh or more for one event","OK"))</f>
        <v/>
      </c>
    </row>
    <row r="9">
      <c r="A9" s="12" t="n">
        <v>5</v>
      </c>
      <c r="B9" s="13" t="inlineStr">
        <is>
          <t>MR/2627/005</t>
        </is>
      </c>
      <c r="C9" s="14" t="n">
        <v>46283</v>
      </c>
      <c r="D9" s="13" t="inlineStr">
        <is>
          <t>Rahul Verma</t>
        </is>
      </c>
      <c r="E9" s="13" t="inlineStr">
        <is>
          <t>EVT-118</t>
        </is>
      </c>
      <c r="F9" s="13" t="inlineStr">
        <is>
          <t>Stage lights, paid at the counter</t>
        </is>
      </c>
      <c r="G9" s="13" t="inlineStr">
        <is>
          <t>Cash</t>
        </is>
      </c>
      <c r="H9" s="13" t="inlineStr"/>
      <c r="I9" s="15" t="n">
        <v>30000</v>
      </c>
      <c r="J9" s="16">
        <f>IF(I9="","",IF(AND(G9="Cash",I9&gt;5000),"₹1 stamp","No"))</f>
        <v/>
      </c>
      <c r="K9" s="17">
        <f>IF(OR(I9="",G9&lt;&gt;"Cash"),"",SUMIFS($I$5:I9,$E$5:E9,E9,$G$5:G9,"Cash"))</f>
        <v/>
      </c>
      <c r="L9" s="16">
        <f>IF(K9="","",IF(K9&gt;=200000,"CASH LIMIT: ₹2 lakh or more for one event","OK"))</f>
        <v/>
      </c>
    </row>
    <row r="10">
      <c r="A10" s="12" t="n">
        <v>6</v>
      </c>
      <c r="B10" s="13" t="inlineStr">
        <is>
          <t>MR/2627/006</t>
        </is>
      </c>
      <c r="C10" s="14" t="n">
        <v>46286</v>
      </c>
      <c r="D10" s="13" t="inlineStr">
        <is>
          <t>Prakash Traders</t>
        </is>
      </c>
      <c r="E10" s="13" t="inlineStr">
        <is>
          <t>EVT-123</t>
        </is>
      </c>
      <c r="F10" s="13" t="inlineStr">
        <is>
          <t>Hall rent instalment</t>
        </is>
      </c>
      <c r="G10" s="13" t="inlineStr">
        <is>
          <t>Cheque</t>
        </is>
      </c>
      <c r="H10" s="13" t="inlineStr">
        <is>
          <t>004217</t>
        </is>
      </c>
      <c r="I10" s="15" t="n">
        <v>18000</v>
      </c>
      <c r="J10" s="16">
        <f>IF(I10="","",IF(AND(G10="Cash",I10&gt;5000),"₹1 stamp","No"))</f>
        <v/>
      </c>
      <c r="K10" s="17">
        <f>IF(OR(I10="",G10&lt;&gt;"Cash"),"",SUMIFS($I$5:I10,$E$5:E10,E10,$G$5:G10,"Cash"))</f>
        <v/>
      </c>
      <c r="L10" s="16">
        <f>IF(K10="","",IF(K10&gt;=200000,"CASH LIMIT: ₹2 lakh or more for one event","OK"))</f>
        <v/>
      </c>
    </row>
    <row r="11">
      <c r="A11" s="12" t="n">
        <v>7</v>
      </c>
      <c r="B11" s="13" t="n"/>
      <c r="C11" s="14" t="n"/>
      <c r="D11" s="13" t="n"/>
      <c r="E11" s="13" t="n"/>
      <c r="F11" s="13" t="n"/>
      <c r="G11" s="13" t="n"/>
      <c r="H11" s="13" t="n"/>
      <c r="I11" s="15" t="n"/>
      <c r="J11" s="16">
        <f>IF(I11="","",IF(AND(G11="Cash",I11&gt;5000),"₹1 stamp","No"))</f>
        <v/>
      </c>
      <c r="K11" s="17">
        <f>IF(OR(I11="",G11&lt;&gt;"Cash"),"",SUMIFS($I$5:I11,$E$5:E11,E11,$G$5:G11,"Cash"))</f>
        <v/>
      </c>
      <c r="L11" s="16">
        <f>IF(K11="","",IF(K11&gt;=200000,"CASH LIMIT: ₹2 lakh or more for one event","OK"))</f>
        <v/>
      </c>
    </row>
    <row r="12">
      <c r="A12" s="12" t="n">
        <v>8</v>
      </c>
      <c r="B12" s="13" t="n"/>
      <c r="C12" s="14" t="n"/>
      <c r="D12" s="13" t="n"/>
      <c r="E12" s="13" t="n"/>
      <c r="F12" s="13" t="n"/>
      <c r="G12" s="13" t="n"/>
      <c r="H12" s="13" t="n"/>
      <c r="I12" s="15" t="n"/>
      <c r="J12" s="16">
        <f>IF(I12="","",IF(AND(G12="Cash",I12&gt;5000),"₹1 stamp","No"))</f>
        <v/>
      </c>
      <c r="K12" s="17">
        <f>IF(OR(I12="",G12&lt;&gt;"Cash"),"",SUMIFS($I$5:I12,$E$5:E12,E12,$G$5:G12,"Cash"))</f>
        <v/>
      </c>
      <c r="L12" s="16">
        <f>IF(K12="","",IF(K12&gt;=200000,"CASH LIMIT: ₹2 lakh or more for one event","OK"))</f>
        <v/>
      </c>
    </row>
    <row r="13">
      <c r="A13" s="12" t="n">
        <v>9</v>
      </c>
      <c r="B13" s="13" t="n"/>
      <c r="C13" s="14" t="n"/>
      <c r="D13" s="13" t="n"/>
      <c r="E13" s="13" t="n"/>
      <c r="F13" s="13" t="n"/>
      <c r="G13" s="13" t="n"/>
      <c r="H13" s="13" t="n"/>
      <c r="I13" s="15" t="n"/>
      <c r="J13" s="16">
        <f>IF(I13="","",IF(AND(G13="Cash",I13&gt;5000),"₹1 stamp","No"))</f>
        <v/>
      </c>
      <c r="K13" s="17">
        <f>IF(OR(I13="",G13&lt;&gt;"Cash"),"",SUMIFS($I$5:I13,$E$5:E13,E13,$G$5:G13,"Cash"))</f>
        <v/>
      </c>
      <c r="L13" s="16">
        <f>IF(K13="","",IF(K13&gt;=200000,"CASH LIMIT: ₹2 lakh or more for one event","OK"))</f>
        <v/>
      </c>
    </row>
    <row r="14">
      <c r="A14" s="12" t="n">
        <v>10</v>
      </c>
      <c r="B14" s="13" t="n"/>
      <c r="C14" s="14" t="n"/>
      <c r="D14" s="13" t="n"/>
      <c r="E14" s="13" t="n"/>
      <c r="F14" s="13" t="n"/>
      <c r="G14" s="13" t="n"/>
      <c r="H14" s="13" t="n"/>
      <c r="I14" s="15" t="n"/>
      <c r="J14" s="16">
        <f>IF(I14="","",IF(AND(G14="Cash",I14&gt;5000),"₹1 stamp","No"))</f>
        <v/>
      </c>
      <c r="K14" s="17">
        <f>IF(OR(I14="",G14&lt;&gt;"Cash"),"",SUMIFS($I$5:I14,$E$5:E14,E14,$G$5:G14,"Cash"))</f>
        <v/>
      </c>
      <c r="L14" s="16">
        <f>IF(K14="","",IF(K14&gt;=200000,"CASH LIMIT: ₹2 lakh or more for one event","OK"))</f>
        <v/>
      </c>
    </row>
    <row r="15">
      <c r="A15" s="12" t="n">
        <v>11</v>
      </c>
      <c r="B15" s="13" t="n"/>
      <c r="C15" s="14" t="n"/>
      <c r="D15" s="13" t="n"/>
      <c r="E15" s="13" t="n"/>
      <c r="F15" s="13" t="n"/>
      <c r="G15" s="13" t="n"/>
      <c r="H15" s="13" t="n"/>
      <c r="I15" s="15" t="n"/>
      <c r="J15" s="16">
        <f>IF(I15="","",IF(AND(G15="Cash",I15&gt;5000),"₹1 stamp","No"))</f>
        <v/>
      </c>
      <c r="K15" s="17">
        <f>IF(OR(I15="",G15&lt;&gt;"Cash"),"",SUMIFS($I$5:I15,$E$5:E15,E15,$G$5:G15,"Cash"))</f>
        <v/>
      </c>
      <c r="L15" s="16">
        <f>IF(K15="","",IF(K15&gt;=200000,"CASH LIMIT: ₹2 lakh or more for one event","OK"))</f>
        <v/>
      </c>
    </row>
    <row r="16">
      <c r="A16" s="12" t="n">
        <v>12</v>
      </c>
      <c r="B16" s="13" t="n"/>
      <c r="C16" s="14" t="n"/>
      <c r="D16" s="13" t="n"/>
      <c r="E16" s="13" t="n"/>
      <c r="F16" s="13" t="n"/>
      <c r="G16" s="13" t="n"/>
      <c r="H16" s="13" t="n"/>
      <c r="I16" s="15" t="n"/>
      <c r="J16" s="16">
        <f>IF(I16="","",IF(AND(G16="Cash",I16&gt;5000),"₹1 stamp","No"))</f>
        <v/>
      </c>
      <c r="K16" s="17">
        <f>IF(OR(I16="",G16&lt;&gt;"Cash"),"",SUMIFS($I$5:I16,$E$5:E16,E16,$G$5:G16,"Cash"))</f>
        <v/>
      </c>
      <c r="L16" s="16">
        <f>IF(K16="","",IF(K16&gt;=200000,"CASH LIMIT: ₹2 lakh or more for one event","OK"))</f>
        <v/>
      </c>
    </row>
    <row r="17">
      <c r="A17" s="12" t="n">
        <v>13</v>
      </c>
      <c r="B17" s="13" t="n"/>
      <c r="C17" s="14" t="n"/>
      <c r="D17" s="13" t="n"/>
      <c r="E17" s="13" t="n"/>
      <c r="F17" s="13" t="n"/>
      <c r="G17" s="13" t="n"/>
      <c r="H17" s="13" t="n"/>
      <c r="I17" s="15" t="n"/>
      <c r="J17" s="16">
        <f>IF(I17="","",IF(AND(G17="Cash",I17&gt;5000),"₹1 stamp","No"))</f>
        <v/>
      </c>
      <c r="K17" s="17">
        <f>IF(OR(I17="",G17&lt;&gt;"Cash"),"",SUMIFS($I$5:I17,$E$5:E17,E17,$G$5:G17,"Cash"))</f>
        <v/>
      </c>
      <c r="L17" s="16">
        <f>IF(K17="","",IF(K17&gt;=200000,"CASH LIMIT: ₹2 lakh or more for one event","OK"))</f>
        <v/>
      </c>
    </row>
    <row r="18">
      <c r="A18" s="12" t="n">
        <v>14</v>
      </c>
      <c r="B18" s="13" t="n"/>
      <c r="C18" s="14" t="n"/>
      <c r="D18" s="13" t="n"/>
      <c r="E18" s="13" t="n"/>
      <c r="F18" s="13" t="n"/>
      <c r="G18" s="13" t="n"/>
      <c r="H18" s="13" t="n"/>
      <c r="I18" s="15" t="n"/>
      <c r="J18" s="16">
        <f>IF(I18="","",IF(AND(G18="Cash",I18&gt;5000),"₹1 stamp","No"))</f>
        <v/>
      </c>
      <c r="K18" s="17">
        <f>IF(OR(I18="",G18&lt;&gt;"Cash"),"",SUMIFS($I$5:I18,$E$5:E18,E18,$G$5:G18,"Cash"))</f>
        <v/>
      </c>
      <c r="L18" s="16">
        <f>IF(K18="","",IF(K18&gt;=200000,"CASH LIMIT: ₹2 lakh or more for one event","OK"))</f>
        <v/>
      </c>
    </row>
    <row r="19">
      <c r="A19" s="12" t="n">
        <v>15</v>
      </c>
      <c r="B19" s="13" t="n"/>
      <c r="C19" s="14" t="n"/>
      <c r="D19" s="13" t="n"/>
      <c r="E19" s="13" t="n"/>
      <c r="F19" s="13" t="n"/>
      <c r="G19" s="13" t="n"/>
      <c r="H19" s="13" t="n"/>
      <c r="I19" s="15" t="n"/>
      <c r="J19" s="16">
        <f>IF(I19="","",IF(AND(G19="Cash",I19&gt;5000),"₹1 stamp","No"))</f>
        <v/>
      </c>
      <c r="K19" s="17">
        <f>IF(OR(I19="",G19&lt;&gt;"Cash"),"",SUMIFS($I$5:I19,$E$5:E19,E19,$G$5:G19,"Cash"))</f>
        <v/>
      </c>
      <c r="L19" s="16">
        <f>IF(K19="","",IF(K19&gt;=200000,"CASH LIMIT: ₹2 lakh or more for one event","OK"))</f>
        <v/>
      </c>
    </row>
    <row r="20">
      <c r="A20" s="12" t="n">
        <v>16</v>
      </c>
      <c r="B20" s="13" t="n"/>
      <c r="C20" s="14" t="n"/>
      <c r="D20" s="13" t="n"/>
      <c r="E20" s="13" t="n"/>
      <c r="F20" s="13" t="n"/>
      <c r="G20" s="13" t="n"/>
      <c r="H20" s="13" t="n"/>
      <c r="I20" s="15" t="n"/>
      <c r="J20" s="16">
        <f>IF(I20="","",IF(AND(G20="Cash",I20&gt;5000),"₹1 stamp","No"))</f>
        <v/>
      </c>
      <c r="K20" s="17">
        <f>IF(OR(I20="",G20&lt;&gt;"Cash"),"",SUMIFS($I$5:I20,$E$5:E20,E20,$G$5:G20,"Cash"))</f>
        <v/>
      </c>
      <c r="L20" s="16">
        <f>IF(K20="","",IF(K20&gt;=200000,"CASH LIMIT: ₹2 lakh or more for one event","OK"))</f>
        <v/>
      </c>
    </row>
    <row r="21">
      <c r="A21" s="12" t="n">
        <v>17</v>
      </c>
      <c r="B21" s="13" t="n"/>
      <c r="C21" s="14" t="n"/>
      <c r="D21" s="13" t="n"/>
      <c r="E21" s="13" t="n"/>
      <c r="F21" s="13" t="n"/>
      <c r="G21" s="13" t="n"/>
      <c r="H21" s="13" t="n"/>
      <c r="I21" s="15" t="n"/>
      <c r="J21" s="16">
        <f>IF(I21="","",IF(AND(G21="Cash",I21&gt;5000),"₹1 stamp","No"))</f>
        <v/>
      </c>
      <c r="K21" s="17">
        <f>IF(OR(I21="",G21&lt;&gt;"Cash"),"",SUMIFS($I$5:I21,$E$5:E21,E21,$G$5:G21,"Cash"))</f>
        <v/>
      </c>
      <c r="L21" s="16">
        <f>IF(K21="","",IF(K21&gt;=200000,"CASH LIMIT: ₹2 lakh or more for one event","OK"))</f>
        <v/>
      </c>
    </row>
    <row r="22">
      <c r="A22" s="12" t="n">
        <v>18</v>
      </c>
      <c r="B22" s="13" t="n"/>
      <c r="C22" s="14" t="n"/>
      <c r="D22" s="13" t="n"/>
      <c r="E22" s="13" t="n"/>
      <c r="F22" s="13" t="n"/>
      <c r="G22" s="13" t="n"/>
      <c r="H22" s="13" t="n"/>
      <c r="I22" s="15" t="n"/>
      <c r="J22" s="16">
        <f>IF(I22="","",IF(AND(G22="Cash",I22&gt;5000),"₹1 stamp","No"))</f>
        <v/>
      </c>
      <c r="K22" s="17">
        <f>IF(OR(I22="",G22&lt;&gt;"Cash"),"",SUMIFS($I$5:I22,$E$5:E22,E22,$G$5:G22,"Cash"))</f>
        <v/>
      </c>
      <c r="L22" s="16">
        <f>IF(K22="","",IF(K22&gt;=200000,"CASH LIMIT: ₹2 lakh or more for one event","OK"))</f>
        <v/>
      </c>
    </row>
    <row r="23">
      <c r="A23" s="12" t="n">
        <v>19</v>
      </c>
      <c r="B23" s="13" t="n"/>
      <c r="C23" s="14" t="n"/>
      <c r="D23" s="13" t="n"/>
      <c r="E23" s="13" t="n"/>
      <c r="F23" s="13" t="n"/>
      <c r="G23" s="13" t="n"/>
      <c r="H23" s="13" t="n"/>
      <c r="I23" s="15" t="n"/>
      <c r="J23" s="16">
        <f>IF(I23="","",IF(AND(G23="Cash",I23&gt;5000),"₹1 stamp","No"))</f>
        <v/>
      </c>
      <c r="K23" s="17">
        <f>IF(OR(I23="",G23&lt;&gt;"Cash"),"",SUMIFS($I$5:I23,$E$5:E23,E23,$G$5:G23,"Cash"))</f>
        <v/>
      </c>
      <c r="L23" s="16">
        <f>IF(K23="","",IF(K23&gt;=200000,"CASH LIMIT: ₹2 lakh or more for one event","OK"))</f>
        <v/>
      </c>
    </row>
    <row r="24">
      <c r="A24" s="12" t="n">
        <v>20</v>
      </c>
      <c r="B24" s="13" t="n"/>
      <c r="C24" s="14" t="n"/>
      <c r="D24" s="13" t="n"/>
      <c r="E24" s="13" t="n"/>
      <c r="F24" s="13" t="n"/>
      <c r="G24" s="13" t="n"/>
      <c r="H24" s="13" t="n"/>
      <c r="I24" s="15" t="n"/>
      <c r="J24" s="16">
        <f>IF(I24="","",IF(AND(G24="Cash",I24&gt;5000),"₹1 stamp","No"))</f>
        <v/>
      </c>
      <c r="K24" s="17">
        <f>IF(OR(I24="",G24&lt;&gt;"Cash"),"",SUMIFS($I$5:I24,$E$5:E24,E24,$G$5:G24,"Cash"))</f>
        <v/>
      </c>
      <c r="L24" s="16">
        <f>IF(K24="","",IF(K24&gt;=200000,"CASH LIMIT: ₹2 lakh or more for one event","OK"))</f>
        <v/>
      </c>
    </row>
    <row r="25">
      <c r="A25" s="12" t="n">
        <v>21</v>
      </c>
      <c r="B25" s="13" t="n"/>
      <c r="C25" s="14" t="n"/>
      <c r="D25" s="13" t="n"/>
      <c r="E25" s="13" t="n"/>
      <c r="F25" s="13" t="n"/>
      <c r="G25" s="13" t="n"/>
      <c r="H25" s="13" t="n"/>
      <c r="I25" s="15" t="n"/>
      <c r="J25" s="16">
        <f>IF(I25="","",IF(AND(G25="Cash",I25&gt;5000),"₹1 stamp","No"))</f>
        <v/>
      </c>
      <c r="K25" s="17">
        <f>IF(OR(I25="",G25&lt;&gt;"Cash"),"",SUMIFS($I$5:I25,$E$5:E25,E25,$G$5:G25,"Cash"))</f>
        <v/>
      </c>
      <c r="L25" s="16">
        <f>IF(K25="","",IF(K25&gt;=200000,"CASH LIMIT: ₹2 lakh or more for one event","OK"))</f>
        <v/>
      </c>
    </row>
    <row r="26">
      <c r="A26" s="12" t="n">
        <v>22</v>
      </c>
      <c r="B26" s="13" t="n"/>
      <c r="C26" s="14" t="n"/>
      <c r="D26" s="13" t="n"/>
      <c r="E26" s="13" t="n"/>
      <c r="F26" s="13" t="n"/>
      <c r="G26" s="13" t="n"/>
      <c r="H26" s="13" t="n"/>
      <c r="I26" s="15" t="n"/>
      <c r="J26" s="16">
        <f>IF(I26="","",IF(AND(G26="Cash",I26&gt;5000),"₹1 stamp","No"))</f>
        <v/>
      </c>
      <c r="K26" s="17">
        <f>IF(OR(I26="",G26&lt;&gt;"Cash"),"",SUMIFS($I$5:I26,$E$5:E26,E26,$G$5:G26,"Cash"))</f>
        <v/>
      </c>
      <c r="L26" s="16">
        <f>IF(K26="","",IF(K26&gt;=200000,"CASH LIMIT: ₹2 lakh or more for one event","OK"))</f>
        <v/>
      </c>
    </row>
    <row r="27">
      <c r="A27" s="12" t="n">
        <v>23</v>
      </c>
      <c r="B27" s="13" t="n"/>
      <c r="C27" s="14" t="n"/>
      <c r="D27" s="13" t="n"/>
      <c r="E27" s="13" t="n"/>
      <c r="F27" s="13" t="n"/>
      <c r="G27" s="13" t="n"/>
      <c r="H27" s="13" t="n"/>
      <c r="I27" s="15" t="n"/>
      <c r="J27" s="16">
        <f>IF(I27="","",IF(AND(G27="Cash",I27&gt;5000),"₹1 stamp","No"))</f>
        <v/>
      </c>
      <c r="K27" s="17">
        <f>IF(OR(I27="",G27&lt;&gt;"Cash"),"",SUMIFS($I$5:I27,$E$5:E27,E27,$G$5:G27,"Cash"))</f>
        <v/>
      </c>
      <c r="L27" s="16">
        <f>IF(K27="","",IF(K27&gt;=200000,"CASH LIMIT: ₹2 lakh or more for one event","OK"))</f>
        <v/>
      </c>
    </row>
    <row r="28">
      <c r="A28" s="12" t="n">
        <v>24</v>
      </c>
      <c r="B28" s="13" t="n"/>
      <c r="C28" s="14" t="n"/>
      <c r="D28" s="13" t="n"/>
      <c r="E28" s="13" t="n"/>
      <c r="F28" s="13" t="n"/>
      <c r="G28" s="13" t="n"/>
      <c r="H28" s="13" t="n"/>
      <c r="I28" s="15" t="n"/>
      <c r="J28" s="16">
        <f>IF(I28="","",IF(AND(G28="Cash",I28&gt;5000),"₹1 stamp","No"))</f>
        <v/>
      </c>
      <c r="K28" s="17">
        <f>IF(OR(I28="",G28&lt;&gt;"Cash"),"",SUMIFS($I$5:I28,$E$5:E28,E28,$G$5:G28,"Cash"))</f>
        <v/>
      </c>
      <c r="L28" s="16">
        <f>IF(K28="","",IF(K28&gt;=200000,"CASH LIMIT: ₹2 lakh or more for one event","OK"))</f>
        <v/>
      </c>
    </row>
    <row r="29">
      <c r="A29" s="12" t="n">
        <v>25</v>
      </c>
      <c r="B29" s="13" t="n"/>
      <c r="C29" s="14" t="n"/>
      <c r="D29" s="13" t="n"/>
      <c r="E29" s="13" t="n"/>
      <c r="F29" s="13" t="n"/>
      <c r="G29" s="13" t="n"/>
      <c r="H29" s="13" t="n"/>
      <c r="I29" s="15" t="n"/>
      <c r="J29" s="16">
        <f>IF(I29="","",IF(AND(G29="Cash",I29&gt;5000),"₹1 stamp","No"))</f>
        <v/>
      </c>
      <c r="K29" s="17">
        <f>IF(OR(I29="",G29&lt;&gt;"Cash"),"",SUMIFS($I$5:I29,$E$5:E29,E29,$G$5:G29,"Cash"))</f>
        <v/>
      </c>
      <c r="L29" s="16">
        <f>IF(K29="","",IF(K29&gt;=200000,"CASH LIMIT: ₹2 lakh or more for one event","OK"))</f>
        <v/>
      </c>
    </row>
    <row r="30">
      <c r="A30" s="12" t="n">
        <v>26</v>
      </c>
      <c r="B30" s="13" t="n"/>
      <c r="C30" s="14" t="n"/>
      <c r="D30" s="13" t="n"/>
      <c r="E30" s="13" t="n"/>
      <c r="F30" s="13" t="n"/>
      <c r="G30" s="13" t="n"/>
      <c r="H30" s="13" t="n"/>
      <c r="I30" s="15" t="n"/>
      <c r="J30" s="16">
        <f>IF(I30="","",IF(AND(G30="Cash",I30&gt;5000),"₹1 stamp","No"))</f>
        <v/>
      </c>
      <c r="K30" s="17">
        <f>IF(OR(I30="",G30&lt;&gt;"Cash"),"",SUMIFS($I$5:I30,$E$5:E30,E30,$G$5:G30,"Cash"))</f>
        <v/>
      </c>
      <c r="L30" s="16">
        <f>IF(K30="","",IF(K30&gt;=200000,"CASH LIMIT: ₹2 lakh or more for one event","OK"))</f>
        <v/>
      </c>
    </row>
    <row r="31">
      <c r="A31" s="12" t="n">
        <v>27</v>
      </c>
      <c r="B31" s="13" t="n"/>
      <c r="C31" s="14" t="n"/>
      <c r="D31" s="13" t="n"/>
      <c r="E31" s="13" t="n"/>
      <c r="F31" s="13" t="n"/>
      <c r="G31" s="13" t="n"/>
      <c r="H31" s="13" t="n"/>
      <c r="I31" s="15" t="n"/>
      <c r="J31" s="16">
        <f>IF(I31="","",IF(AND(G31="Cash",I31&gt;5000),"₹1 stamp","No"))</f>
        <v/>
      </c>
      <c r="K31" s="17">
        <f>IF(OR(I31="",G31&lt;&gt;"Cash"),"",SUMIFS($I$5:I31,$E$5:E31,E31,$G$5:G31,"Cash"))</f>
        <v/>
      </c>
      <c r="L31" s="16">
        <f>IF(K31="","",IF(K31&gt;=200000,"CASH LIMIT: ₹2 lakh or more for one event","OK"))</f>
        <v/>
      </c>
    </row>
    <row r="32">
      <c r="A32" s="12" t="n">
        <v>28</v>
      </c>
      <c r="B32" s="13" t="n"/>
      <c r="C32" s="14" t="n"/>
      <c r="D32" s="13" t="n"/>
      <c r="E32" s="13" t="n"/>
      <c r="F32" s="13" t="n"/>
      <c r="G32" s="13" t="n"/>
      <c r="H32" s="13" t="n"/>
      <c r="I32" s="15" t="n"/>
      <c r="J32" s="16">
        <f>IF(I32="","",IF(AND(G32="Cash",I32&gt;5000),"₹1 stamp","No"))</f>
        <v/>
      </c>
      <c r="K32" s="17">
        <f>IF(OR(I32="",G32&lt;&gt;"Cash"),"",SUMIFS($I$5:I32,$E$5:E32,E32,$G$5:G32,"Cash"))</f>
        <v/>
      </c>
      <c r="L32" s="16">
        <f>IF(K32="","",IF(K32&gt;=200000,"CASH LIMIT: ₹2 lakh or more for one event","OK"))</f>
        <v/>
      </c>
    </row>
    <row r="33">
      <c r="A33" s="12" t="n">
        <v>29</v>
      </c>
      <c r="B33" s="13" t="n"/>
      <c r="C33" s="14" t="n"/>
      <c r="D33" s="13" t="n"/>
      <c r="E33" s="13" t="n"/>
      <c r="F33" s="13" t="n"/>
      <c r="G33" s="13" t="n"/>
      <c r="H33" s="13" t="n"/>
      <c r="I33" s="15" t="n"/>
      <c r="J33" s="16">
        <f>IF(I33="","",IF(AND(G33="Cash",I33&gt;5000),"₹1 stamp","No"))</f>
        <v/>
      </c>
      <c r="K33" s="17">
        <f>IF(OR(I33="",G33&lt;&gt;"Cash"),"",SUMIFS($I$5:I33,$E$5:E33,E33,$G$5:G33,"Cash"))</f>
        <v/>
      </c>
      <c r="L33" s="16">
        <f>IF(K33="","",IF(K33&gt;=200000,"CASH LIMIT: ₹2 lakh or more for one event","OK"))</f>
        <v/>
      </c>
    </row>
    <row r="34">
      <c r="A34" s="12" t="n">
        <v>30</v>
      </c>
      <c r="B34" s="13" t="n"/>
      <c r="C34" s="14" t="n"/>
      <c r="D34" s="13" t="n"/>
      <c r="E34" s="13" t="n"/>
      <c r="F34" s="13" t="n"/>
      <c r="G34" s="13" t="n"/>
      <c r="H34" s="13" t="n"/>
      <c r="I34" s="15" t="n"/>
      <c r="J34" s="16">
        <f>IF(I34="","",IF(AND(G34="Cash",I34&gt;5000),"₹1 stamp","No"))</f>
        <v/>
      </c>
      <c r="K34" s="17">
        <f>IF(OR(I34="",G34&lt;&gt;"Cash"),"",SUMIFS($I$5:I34,$E$5:E34,E34,$G$5:G34,"Cash"))</f>
        <v/>
      </c>
      <c r="L34" s="16">
        <f>IF(K34="","",IF(K34&gt;=200000,"CASH LIMIT: ₹2 lakh or more for one event","OK"))</f>
        <v/>
      </c>
    </row>
    <row r="35">
      <c r="A35" s="12" t="n">
        <v>31</v>
      </c>
      <c r="B35" s="13" t="n"/>
      <c r="C35" s="14" t="n"/>
      <c r="D35" s="13" t="n"/>
      <c r="E35" s="13" t="n"/>
      <c r="F35" s="13" t="n"/>
      <c r="G35" s="13" t="n"/>
      <c r="H35" s="13" t="n"/>
      <c r="I35" s="15" t="n"/>
      <c r="J35" s="16">
        <f>IF(I35="","",IF(AND(G35="Cash",I35&gt;5000),"₹1 stamp","No"))</f>
        <v/>
      </c>
      <c r="K35" s="17">
        <f>IF(OR(I35="",G35&lt;&gt;"Cash"),"",SUMIFS($I$5:I35,$E$5:E35,E35,$G$5:G35,"Cash"))</f>
        <v/>
      </c>
      <c r="L35" s="16">
        <f>IF(K35="","",IF(K35&gt;=200000,"CASH LIMIT: ₹2 lakh or more for one event","OK"))</f>
        <v/>
      </c>
    </row>
    <row r="36">
      <c r="A36" s="12" t="n">
        <v>32</v>
      </c>
      <c r="B36" s="13" t="n"/>
      <c r="C36" s="14" t="n"/>
      <c r="D36" s="13" t="n"/>
      <c r="E36" s="13" t="n"/>
      <c r="F36" s="13" t="n"/>
      <c r="G36" s="13" t="n"/>
      <c r="H36" s="13" t="n"/>
      <c r="I36" s="15" t="n"/>
      <c r="J36" s="16">
        <f>IF(I36="","",IF(AND(G36="Cash",I36&gt;5000),"₹1 stamp","No"))</f>
        <v/>
      </c>
      <c r="K36" s="17">
        <f>IF(OR(I36="",G36&lt;&gt;"Cash"),"",SUMIFS($I$5:I36,$E$5:E36,E36,$G$5:G36,"Cash"))</f>
        <v/>
      </c>
      <c r="L36" s="16">
        <f>IF(K36="","",IF(K36&gt;=200000,"CASH LIMIT: ₹2 lakh or more for one event","OK"))</f>
        <v/>
      </c>
    </row>
    <row r="37">
      <c r="A37" s="12" t="n">
        <v>33</v>
      </c>
      <c r="B37" s="13" t="n"/>
      <c r="C37" s="14" t="n"/>
      <c r="D37" s="13" t="n"/>
      <c r="E37" s="13" t="n"/>
      <c r="F37" s="13" t="n"/>
      <c r="G37" s="13" t="n"/>
      <c r="H37" s="13" t="n"/>
      <c r="I37" s="15" t="n"/>
      <c r="J37" s="16">
        <f>IF(I37="","",IF(AND(G37="Cash",I37&gt;5000),"₹1 stamp","No"))</f>
        <v/>
      </c>
      <c r="K37" s="17">
        <f>IF(OR(I37="",G37&lt;&gt;"Cash"),"",SUMIFS($I$5:I37,$E$5:E37,E37,$G$5:G37,"Cash"))</f>
        <v/>
      </c>
      <c r="L37" s="16">
        <f>IF(K37="","",IF(K37&gt;=200000,"CASH LIMIT: ₹2 lakh or more for one event","OK"))</f>
        <v/>
      </c>
    </row>
    <row r="38">
      <c r="A38" s="12" t="n">
        <v>34</v>
      </c>
      <c r="B38" s="13" t="n"/>
      <c r="C38" s="14" t="n"/>
      <c r="D38" s="13" t="n"/>
      <c r="E38" s="13" t="n"/>
      <c r="F38" s="13" t="n"/>
      <c r="G38" s="13" t="n"/>
      <c r="H38" s="13" t="n"/>
      <c r="I38" s="15" t="n"/>
      <c r="J38" s="16">
        <f>IF(I38="","",IF(AND(G38="Cash",I38&gt;5000),"₹1 stamp","No"))</f>
        <v/>
      </c>
      <c r="K38" s="17">
        <f>IF(OR(I38="",G38&lt;&gt;"Cash"),"",SUMIFS($I$5:I38,$E$5:E38,E38,$G$5:G38,"Cash"))</f>
        <v/>
      </c>
      <c r="L38" s="16">
        <f>IF(K38="","",IF(K38&gt;=200000,"CASH LIMIT: ₹2 lakh or more for one event","OK"))</f>
        <v/>
      </c>
    </row>
    <row r="39">
      <c r="A39" s="12" t="n">
        <v>35</v>
      </c>
      <c r="B39" s="13" t="n"/>
      <c r="C39" s="14" t="n"/>
      <c r="D39" s="13" t="n"/>
      <c r="E39" s="13" t="n"/>
      <c r="F39" s="13" t="n"/>
      <c r="G39" s="13" t="n"/>
      <c r="H39" s="13" t="n"/>
      <c r="I39" s="15" t="n"/>
      <c r="J39" s="16">
        <f>IF(I39="","",IF(AND(G39="Cash",I39&gt;5000),"₹1 stamp","No"))</f>
        <v/>
      </c>
      <c r="K39" s="17">
        <f>IF(OR(I39="",G39&lt;&gt;"Cash"),"",SUMIFS($I$5:I39,$E$5:E39,E39,$G$5:G39,"Cash"))</f>
        <v/>
      </c>
      <c r="L39" s="16">
        <f>IF(K39="","",IF(K39&gt;=200000,"CASH LIMIT: ₹2 lakh or more for one event","OK"))</f>
        <v/>
      </c>
    </row>
    <row r="40">
      <c r="A40" s="12" t="n">
        <v>36</v>
      </c>
      <c r="B40" s="13" t="n"/>
      <c r="C40" s="14" t="n"/>
      <c r="D40" s="13" t="n"/>
      <c r="E40" s="13" t="n"/>
      <c r="F40" s="13" t="n"/>
      <c r="G40" s="13" t="n"/>
      <c r="H40" s="13" t="n"/>
      <c r="I40" s="15" t="n"/>
      <c r="J40" s="16">
        <f>IF(I40="","",IF(AND(G40="Cash",I40&gt;5000),"₹1 stamp","No"))</f>
        <v/>
      </c>
      <c r="K40" s="17">
        <f>IF(OR(I40="",G40&lt;&gt;"Cash"),"",SUMIFS($I$5:I40,$E$5:E40,E40,$G$5:G40,"Cash"))</f>
        <v/>
      </c>
      <c r="L40" s="16">
        <f>IF(K40="","",IF(K40&gt;=200000,"CASH LIMIT: ₹2 lakh or more for one event","OK"))</f>
        <v/>
      </c>
    </row>
    <row r="41">
      <c r="A41" s="12" t="n">
        <v>37</v>
      </c>
      <c r="B41" s="13" t="n"/>
      <c r="C41" s="14" t="n"/>
      <c r="D41" s="13" t="n"/>
      <c r="E41" s="13" t="n"/>
      <c r="F41" s="13" t="n"/>
      <c r="G41" s="13" t="n"/>
      <c r="H41" s="13" t="n"/>
      <c r="I41" s="15" t="n"/>
      <c r="J41" s="16">
        <f>IF(I41="","",IF(AND(G41="Cash",I41&gt;5000),"₹1 stamp","No"))</f>
        <v/>
      </c>
      <c r="K41" s="17">
        <f>IF(OR(I41="",G41&lt;&gt;"Cash"),"",SUMIFS($I$5:I41,$E$5:E41,E41,$G$5:G41,"Cash"))</f>
        <v/>
      </c>
      <c r="L41" s="16">
        <f>IF(K41="","",IF(K41&gt;=200000,"CASH LIMIT: ₹2 lakh or more for one event","OK"))</f>
        <v/>
      </c>
    </row>
    <row r="42">
      <c r="A42" s="12" t="n">
        <v>38</v>
      </c>
      <c r="B42" s="13" t="n"/>
      <c r="C42" s="14" t="n"/>
      <c r="D42" s="13" t="n"/>
      <c r="E42" s="13" t="n"/>
      <c r="F42" s="13" t="n"/>
      <c r="G42" s="13" t="n"/>
      <c r="H42" s="13" t="n"/>
      <c r="I42" s="15" t="n"/>
      <c r="J42" s="16">
        <f>IF(I42="","",IF(AND(G42="Cash",I42&gt;5000),"₹1 stamp","No"))</f>
        <v/>
      </c>
      <c r="K42" s="17">
        <f>IF(OR(I42="",G42&lt;&gt;"Cash"),"",SUMIFS($I$5:I42,$E$5:E42,E42,$G$5:G42,"Cash"))</f>
        <v/>
      </c>
      <c r="L42" s="16">
        <f>IF(K42="","",IF(K42&gt;=200000,"CASH LIMIT: ₹2 lakh or more for one event","OK"))</f>
        <v/>
      </c>
    </row>
    <row r="43">
      <c r="A43" s="12" t="n">
        <v>39</v>
      </c>
      <c r="B43" s="13" t="n"/>
      <c r="C43" s="14" t="n"/>
      <c r="D43" s="13" t="n"/>
      <c r="E43" s="13" t="n"/>
      <c r="F43" s="13" t="n"/>
      <c r="G43" s="13" t="n"/>
      <c r="H43" s="13" t="n"/>
      <c r="I43" s="15" t="n"/>
      <c r="J43" s="16">
        <f>IF(I43="","",IF(AND(G43="Cash",I43&gt;5000),"₹1 stamp","No"))</f>
        <v/>
      </c>
      <c r="K43" s="17">
        <f>IF(OR(I43="",G43&lt;&gt;"Cash"),"",SUMIFS($I$5:I43,$E$5:E43,E43,$G$5:G43,"Cash"))</f>
        <v/>
      </c>
      <c r="L43" s="16">
        <f>IF(K43="","",IF(K43&gt;=200000,"CASH LIMIT: ₹2 lakh or more for one event","OK"))</f>
        <v/>
      </c>
    </row>
    <row r="44">
      <c r="A44" s="12" t="n">
        <v>40</v>
      </c>
      <c r="B44" s="13" t="n"/>
      <c r="C44" s="14" t="n"/>
      <c r="D44" s="13" t="n"/>
      <c r="E44" s="13" t="n"/>
      <c r="F44" s="13" t="n"/>
      <c r="G44" s="13" t="n"/>
      <c r="H44" s="13" t="n"/>
      <c r="I44" s="15" t="n"/>
      <c r="J44" s="16">
        <f>IF(I44="","",IF(AND(G44="Cash",I44&gt;5000),"₹1 stamp","No"))</f>
        <v/>
      </c>
      <c r="K44" s="17">
        <f>IF(OR(I44="",G44&lt;&gt;"Cash"),"",SUMIFS($I$5:I44,$E$5:E44,E44,$G$5:G44,"Cash"))</f>
        <v/>
      </c>
      <c r="L44" s="16">
        <f>IF(K44="","",IF(K44&gt;=200000,"CASH LIMIT: ₹2 lakh or more for one event","OK"))</f>
        <v/>
      </c>
    </row>
    <row r="45">
      <c r="A45" s="12" t="n">
        <v>41</v>
      </c>
      <c r="B45" s="13" t="n"/>
      <c r="C45" s="14" t="n"/>
      <c r="D45" s="13" t="n"/>
      <c r="E45" s="13" t="n"/>
      <c r="F45" s="13" t="n"/>
      <c r="G45" s="13" t="n"/>
      <c r="H45" s="13" t="n"/>
      <c r="I45" s="15" t="n"/>
      <c r="J45" s="16">
        <f>IF(I45="","",IF(AND(G45="Cash",I45&gt;5000),"₹1 stamp","No"))</f>
        <v/>
      </c>
      <c r="K45" s="17">
        <f>IF(OR(I45="",G45&lt;&gt;"Cash"),"",SUMIFS($I$5:I45,$E$5:E45,E45,$G$5:G45,"Cash"))</f>
        <v/>
      </c>
      <c r="L45" s="16">
        <f>IF(K45="","",IF(K45&gt;=200000,"CASH LIMIT: ₹2 lakh or more for one event","OK"))</f>
        <v/>
      </c>
    </row>
    <row r="46">
      <c r="A46" s="12" t="n">
        <v>42</v>
      </c>
      <c r="B46" s="13" t="n"/>
      <c r="C46" s="14" t="n"/>
      <c r="D46" s="13" t="n"/>
      <c r="E46" s="13" t="n"/>
      <c r="F46" s="13" t="n"/>
      <c r="G46" s="13" t="n"/>
      <c r="H46" s="13" t="n"/>
      <c r="I46" s="15" t="n"/>
      <c r="J46" s="16">
        <f>IF(I46="","",IF(AND(G46="Cash",I46&gt;5000),"₹1 stamp","No"))</f>
        <v/>
      </c>
      <c r="K46" s="17">
        <f>IF(OR(I46="",G46&lt;&gt;"Cash"),"",SUMIFS($I$5:I46,$E$5:E46,E46,$G$5:G46,"Cash"))</f>
        <v/>
      </c>
      <c r="L46" s="16">
        <f>IF(K46="","",IF(K46&gt;=200000,"CASH LIMIT: ₹2 lakh or more for one event","OK"))</f>
        <v/>
      </c>
    </row>
    <row r="47">
      <c r="A47" s="12" t="n">
        <v>43</v>
      </c>
      <c r="B47" s="13" t="n"/>
      <c r="C47" s="14" t="n"/>
      <c r="D47" s="13" t="n"/>
      <c r="E47" s="13" t="n"/>
      <c r="F47" s="13" t="n"/>
      <c r="G47" s="13" t="n"/>
      <c r="H47" s="13" t="n"/>
      <c r="I47" s="15" t="n"/>
      <c r="J47" s="16">
        <f>IF(I47="","",IF(AND(G47="Cash",I47&gt;5000),"₹1 stamp","No"))</f>
        <v/>
      </c>
      <c r="K47" s="17">
        <f>IF(OR(I47="",G47&lt;&gt;"Cash"),"",SUMIFS($I$5:I47,$E$5:E47,E47,$G$5:G47,"Cash"))</f>
        <v/>
      </c>
      <c r="L47" s="16">
        <f>IF(K47="","",IF(K47&gt;=200000,"CASH LIMIT: ₹2 lakh or more for one event","OK"))</f>
        <v/>
      </c>
    </row>
    <row r="48">
      <c r="A48" s="12" t="n">
        <v>44</v>
      </c>
      <c r="B48" s="13" t="n"/>
      <c r="C48" s="14" t="n"/>
      <c r="D48" s="13" t="n"/>
      <c r="E48" s="13" t="n"/>
      <c r="F48" s="13" t="n"/>
      <c r="G48" s="13" t="n"/>
      <c r="H48" s="13" t="n"/>
      <c r="I48" s="15" t="n"/>
      <c r="J48" s="16">
        <f>IF(I48="","",IF(AND(G48="Cash",I48&gt;5000),"₹1 stamp","No"))</f>
        <v/>
      </c>
      <c r="K48" s="17">
        <f>IF(OR(I48="",G48&lt;&gt;"Cash"),"",SUMIFS($I$5:I48,$E$5:E48,E48,$G$5:G48,"Cash"))</f>
        <v/>
      </c>
      <c r="L48" s="16">
        <f>IF(K48="","",IF(K48&gt;=200000,"CASH LIMIT: ₹2 lakh or more for one event","OK"))</f>
        <v/>
      </c>
    </row>
    <row r="49">
      <c r="A49" s="12" t="n">
        <v>45</v>
      </c>
      <c r="B49" s="13" t="n"/>
      <c r="C49" s="14" t="n"/>
      <c r="D49" s="13" t="n"/>
      <c r="E49" s="13" t="n"/>
      <c r="F49" s="13" t="n"/>
      <c r="G49" s="13" t="n"/>
      <c r="H49" s="13" t="n"/>
      <c r="I49" s="15" t="n"/>
      <c r="J49" s="16">
        <f>IF(I49="","",IF(AND(G49="Cash",I49&gt;5000),"₹1 stamp","No"))</f>
        <v/>
      </c>
      <c r="K49" s="17">
        <f>IF(OR(I49="",G49&lt;&gt;"Cash"),"",SUMIFS($I$5:I49,$E$5:E49,E49,$G$5:G49,"Cash"))</f>
        <v/>
      </c>
      <c r="L49" s="16">
        <f>IF(K49="","",IF(K49&gt;=200000,"CASH LIMIT: ₹2 lakh or more for one event","OK"))</f>
        <v/>
      </c>
    </row>
    <row r="50">
      <c r="A50" s="12" t="n">
        <v>46</v>
      </c>
      <c r="B50" s="13" t="n"/>
      <c r="C50" s="14" t="n"/>
      <c r="D50" s="13" t="n"/>
      <c r="E50" s="13" t="n"/>
      <c r="F50" s="13" t="n"/>
      <c r="G50" s="13" t="n"/>
      <c r="H50" s="13" t="n"/>
      <c r="I50" s="15" t="n"/>
      <c r="J50" s="16">
        <f>IF(I50="","",IF(AND(G50="Cash",I50&gt;5000),"₹1 stamp","No"))</f>
        <v/>
      </c>
      <c r="K50" s="17">
        <f>IF(OR(I50="",G50&lt;&gt;"Cash"),"",SUMIFS($I$5:I50,$E$5:E50,E50,$G$5:G50,"Cash"))</f>
        <v/>
      </c>
      <c r="L50" s="16">
        <f>IF(K50="","",IF(K50&gt;=200000,"CASH LIMIT: ₹2 lakh or more for one event","OK"))</f>
        <v/>
      </c>
    </row>
    <row r="51">
      <c r="A51" s="12" t="n">
        <v>47</v>
      </c>
      <c r="B51" s="13" t="n"/>
      <c r="C51" s="14" t="n"/>
      <c r="D51" s="13" t="n"/>
      <c r="E51" s="13" t="n"/>
      <c r="F51" s="13" t="n"/>
      <c r="G51" s="13" t="n"/>
      <c r="H51" s="13" t="n"/>
      <c r="I51" s="15" t="n"/>
      <c r="J51" s="16">
        <f>IF(I51="","",IF(AND(G51="Cash",I51&gt;5000),"₹1 stamp","No"))</f>
        <v/>
      </c>
      <c r="K51" s="17">
        <f>IF(OR(I51="",G51&lt;&gt;"Cash"),"",SUMIFS($I$5:I51,$E$5:E51,E51,$G$5:G51,"Cash"))</f>
        <v/>
      </c>
      <c r="L51" s="16">
        <f>IF(K51="","",IF(K51&gt;=200000,"CASH LIMIT: ₹2 lakh or more for one event","OK"))</f>
        <v/>
      </c>
    </row>
    <row r="52">
      <c r="A52" s="12" t="n">
        <v>48</v>
      </c>
      <c r="B52" s="13" t="n"/>
      <c r="C52" s="14" t="n"/>
      <c r="D52" s="13" t="n"/>
      <c r="E52" s="13" t="n"/>
      <c r="F52" s="13" t="n"/>
      <c r="G52" s="13" t="n"/>
      <c r="H52" s="13" t="n"/>
      <c r="I52" s="15" t="n"/>
      <c r="J52" s="16">
        <f>IF(I52="","",IF(AND(G52="Cash",I52&gt;5000),"₹1 stamp","No"))</f>
        <v/>
      </c>
      <c r="K52" s="17">
        <f>IF(OR(I52="",G52&lt;&gt;"Cash"),"",SUMIFS($I$5:I52,$E$5:E52,E52,$G$5:G52,"Cash"))</f>
        <v/>
      </c>
      <c r="L52" s="16">
        <f>IF(K52="","",IF(K52&gt;=200000,"CASH LIMIT: ₹2 lakh or more for one event","OK"))</f>
        <v/>
      </c>
    </row>
    <row r="53">
      <c r="A53" s="12" t="n">
        <v>49</v>
      </c>
      <c r="B53" s="13" t="n"/>
      <c r="C53" s="14" t="n"/>
      <c r="D53" s="13" t="n"/>
      <c r="E53" s="13" t="n"/>
      <c r="F53" s="13" t="n"/>
      <c r="G53" s="13" t="n"/>
      <c r="H53" s="13" t="n"/>
      <c r="I53" s="15" t="n"/>
      <c r="J53" s="16">
        <f>IF(I53="","",IF(AND(G53="Cash",I53&gt;5000),"₹1 stamp","No"))</f>
        <v/>
      </c>
      <c r="K53" s="17">
        <f>IF(OR(I53="",G53&lt;&gt;"Cash"),"",SUMIFS($I$5:I53,$E$5:E53,E53,$G$5:G53,"Cash"))</f>
        <v/>
      </c>
      <c r="L53" s="16">
        <f>IF(K53="","",IF(K53&gt;=200000,"CASH LIMIT: ₹2 lakh or more for one event","OK"))</f>
        <v/>
      </c>
    </row>
    <row r="54">
      <c r="A54" s="12" t="n">
        <v>50</v>
      </c>
      <c r="B54" s="13" t="n"/>
      <c r="C54" s="14" t="n"/>
      <c r="D54" s="13" t="n"/>
      <c r="E54" s="13" t="n"/>
      <c r="F54" s="13" t="n"/>
      <c r="G54" s="13" t="n"/>
      <c r="H54" s="13" t="n"/>
      <c r="I54" s="15" t="n"/>
      <c r="J54" s="16">
        <f>IF(I54="","",IF(AND(G54="Cash",I54&gt;5000),"₹1 stamp","No"))</f>
        <v/>
      </c>
      <c r="K54" s="17">
        <f>IF(OR(I54="",G54&lt;&gt;"Cash"),"",SUMIFS($I$5:I54,$E$5:E54,E54,$G$5:G54,"Cash"))</f>
        <v/>
      </c>
      <c r="L54" s="16">
        <f>IF(K54="","",IF(K54&gt;=200000,"CASH LIMIT: ₹2 lakh or more for one event","OK"))</f>
        <v/>
      </c>
    </row>
  </sheetData>
  <mergeCells count="2">
    <mergeCell ref="A2:L2"/>
    <mergeCell ref="A1:L1"/>
  </mergeCells>
  <dataValidations count="1">
    <dataValidation sqref="G5 G6 G7 G8 G9 G10 G11 G12 G13 G14 G15 G16 G17 G18 G19 G20 G21 G22 G23 G24 G25 G26 G27 G28 G29 G30 G31 G32 G33 G34 G35 G36 G37 G38 G39 G40 G41 G42 G43 G44 G45 G46 G47 G48 G49 G50 G51 G52 G53 G54" showDropDown="0" showInputMessage="0" showErrorMessage="0" allowBlank="1" type="list">
      <formula1>"Cash,UPI,NEFT,RTGS,IMPS,Cheque,Card"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18" customWidth="1" min="1" max="1"/>
  </cols>
  <sheetData>
    <row r="1">
      <c r="A1" t="inlineStr">
        <is>
          <t xml:space="preserve"> </t>
        </is>
      </c>
      <c r="B1" t="n">
        <v>0</v>
      </c>
      <c r="D1" t="inlineStr">
        <is>
          <t>Lookup table for the amount-in-words formula on the Receipt sheet. Row n holds the word for n-1. Do not edit.</t>
        </is>
      </c>
    </row>
    <row r="2">
      <c r="A2" t="inlineStr">
        <is>
          <t>One</t>
        </is>
      </c>
      <c r="B2" t="n">
        <v>1</v>
      </c>
    </row>
    <row r="3">
      <c r="A3" t="inlineStr">
        <is>
          <t>Two</t>
        </is>
      </c>
      <c r="B3" t="n">
        <v>2</v>
      </c>
    </row>
    <row r="4">
      <c r="A4" t="inlineStr">
        <is>
          <t>Three</t>
        </is>
      </c>
      <c r="B4" t="n">
        <v>3</v>
      </c>
    </row>
    <row r="5">
      <c r="A5" t="inlineStr">
        <is>
          <t>Four</t>
        </is>
      </c>
      <c r="B5" t="n">
        <v>4</v>
      </c>
    </row>
    <row r="6">
      <c r="A6" t="inlineStr">
        <is>
          <t>Five</t>
        </is>
      </c>
      <c r="B6" t="n">
        <v>5</v>
      </c>
    </row>
    <row r="7">
      <c r="A7" t="inlineStr">
        <is>
          <t>Six</t>
        </is>
      </c>
      <c r="B7" t="n">
        <v>6</v>
      </c>
    </row>
    <row r="8">
      <c r="A8" t="inlineStr">
        <is>
          <t>Seven</t>
        </is>
      </c>
      <c r="B8" t="n">
        <v>7</v>
      </c>
    </row>
    <row r="9">
      <c r="A9" t="inlineStr">
        <is>
          <t>Eight</t>
        </is>
      </c>
      <c r="B9" t="n">
        <v>8</v>
      </c>
    </row>
    <row r="10">
      <c r="A10" t="inlineStr">
        <is>
          <t>Nine</t>
        </is>
      </c>
      <c r="B10" t="n">
        <v>9</v>
      </c>
    </row>
    <row r="11">
      <c r="A11" t="inlineStr">
        <is>
          <t>Ten</t>
        </is>
      </c>
      <c r="B11" t="n">
        <v>10</v>
      </c>
    </row>
    <row r="12">
      <c r="A12" t="inlineStr">
        <is>
          <t>Eleven</t>
        </is>
      </c>
      <c r="B12" t="n">
        <v>11</v>
      </c>
    </row>
    <row r="13">
      <c r="A13" t="inlineStr">
        <is>
          <t>Twelve</t>
        </is>
      </c>
      <c r="B13" t="n">
        <v>12</v>
      </c>
    </row>
    <row r="14">
      <c r="A14" t="inlineStr">
        <is>
          <t>Thirteen</t>
        </is>
      </c>
      <c r="B14" t="n">
        <v>13</v>
      </c>
    </row>
    <row r="15">
      <c r="A15" t="inlineStr">
        <is>
          <t>Fourteen</t>
        </is>
      </c>
      <c r="B15" t="n">
        <v>14</v>
      </c>
    </row>
    <row r="16">
      <c r="A16" t="inlineStr">
        <is>
          <t>Fifteen</t>
        </is>
      </c>
      <c r="B16" t="n">
        <v>15</v>
      </c>
    </row>
    <row r="17">
      <c r="A17" t="inlineStr">
        <is>
          <t>Sixteen</t>
        </is>
      </c>
      <c r="B17" t="n">
        <v>16</v>
      </c>
    </row>
    <row r="18">
      <c r="A18" t="inlineStr">
        <is>
          <t>Seventeen</t>
        </is>
      </c>
      <c r="B18" t="n">
        <v>17</v>
      </c>
    </row>
    <row r="19">
      <c r="A19" t="inlineStr">
        <is>
          <t>Eighteen</t>
        </is>
      </c>
      <c r="B19" t="n">
        <v>18</v>
      </c>
    </row>
    <row r="20">
      <c r="A20" t="inlineStr">
        <is>
          <t>Nineteen</t>
        </is>
      </c>
      <c r="B20" t="n">
        <v>19</v>
      </c>
    </row>
    <row r="21">
      <c r="A21" t="inlineStr">
        <is>
          <t>Twenty</t>
        </is>
      </c>
      <c r="B21" t="n">
        <v>20</v>
      </c>
    </row>
    <row r="22">
      <c r="A22" t="inlineStr">
        <is>
          <t>Twenty-One</t>
        </is>
      </c>
      <c r="B22" t="n">
        <v>21</v>
      </c>
    </row>
    <row r="23">
      <c r="A23" t="inlineStr">
        <is>
          <t>Twenty-Two</t>
        </is>
      </c>
      <c r="B23" t="n">
        <v>22</v>
      </c>
    </row>
    <row r="24">
      <c r="A24" t="inlineStr">
        <is>
          <t>Twenty-Three</t>
        </is>
      </c>
      <c r="B24" t="n">
        <v>23</v>
      </c>
    </row>
    <row r="25">
      <c r="A25" t="inlineStr">
        <is>
          <t>Twenty-Four</t>
        </is>
      </c>
      <c r="B25" t="n">
        <v>24</v>
      </c>
    </row>
    <row r="26">
      <c r="A26" t="inlineStr">
        <is>
          <t>Twenty-Five</t>
        </is>
      </c>
      <c r="B26" t="n">
        <v>25</v>
      </c>
    </row>
    <row r="27">
      <c r="A27" t="inlineStr">
        <is>
          <t>Twenty-Six</t>
        </is>
      </c>
      <c r="B27" t="n">
        <v>26</v>
      </c>
    </row>
    <row r="28">
      <c r="A28" t="inlineStr">
        <is>
          <t>Twenty-Seven</t>
        </is>
      </c>
      <c r="B28" t="n">
        <v>27</v>
      </c>
    </row>
    <row r="29">
      <c r="A29" t="inlineStr">
        <is>
          <t>Twenty-Eight</t>
        </is>
      </c>
      <c r="B29" t="n">
        <v>28</v>
      </c>
    </row>
    <row r="30">
      <c r="A30" t="inlineStr">
        <is>
          <t>Twenty-Nine</t>
        </is>
      </c>
      <c r="B30" t="n">
        <v>29</v>
      </c>
    </row>
    <row r="31">
      <c r="A31" t="inlineStr">
        <is>
          <t>Thirty</t>
        </is>
      </c>
      <c r="B31" t="n">
        <v>30</v>
      </c>
    </row>
    <row r="32">
      <c r="A32" t="inlineStr">
        <is>
          <t>Thirty-One</t>
        </is>
      </c>
      <c r="B32" t="n">
        <v>31</v>
      </c>
    </row>
    <row r="33">
      <c r="A33" t="inlineStr">
        <is>
          <t>Thirty-Two</t>
        </is>
      </c>
      <c r="B33" t="n">
        <v>32</v>
      </c>
    </row>
    <row r="34">
      <c r="A34" t="inlineStr">
        <is>
          <t>Thirty-Three</t>
        </is>
      </c>
      <c r="B34" t="n">
        <v>33</v>
      </c>
    </row>
    <row r="35">
      <c r="A35" t="inlineStr">
        <is>
          <t>Thirty-Four</t>
        </is>
      </c>
      <c r="B35" t="n">
        <v>34</v>
      </c>
    </row>
    <row r="36">
      <c r="A36" t="inlineStr">
        <is>
          <t>Thirty-Five</t>
        </is>
      </c>
      <c r="B36" t="n">
        <v>35</v>
      </c>
    </row>
    <row r="37">
      <c r="A37" t="inlineStr">
        <is>
          <t>Thirty-Six</t>
        </is>
      </c>
      <c r="B37" t="n">
        <v>36</v>
      </c>
    </row>
    <row r="38">
      <c r="A38" t="inlineStr">
        <is>
          <t>Thirty-Seven</t>
        </is>
      </c>
      <c r="B38" t="n">
        <v>37</v>
      </c>
    </row>
    <row r="39">
      <c r="A39" t="inlineStr">
        <is>
          <t>Thirty-Eight</t>
        </is>
      </c>
      <c r="B39" t="n">
        <v>38</v>
      </c>
    </row>
    <row r="40">
      <c r="A40" t="inlineStr">
        <is>
          <t>Thirty-Nine</t>
        </is>
      </c>
      <c r="B40" t="n">
        <v>39</v>
      </c>
    </row>
    <row r="41">
      <c r="A41" t="inlineStr">
        <is>
          <t>Forty</t>
        </is>
      </c>
      <c r="B41" t="n">
        <v>40</v>
      </c>
    </row>
    <row r="42">
      <c r="A42" t="inlineStr">
        <is>
          <t>Forty-One</t>
        </is>
      </c>
      <c r="B42" t="n">
        <v>41</v>
      </c>
    </row>
    <row r="43">
      <c r="A43" t="inlineStr">
        <is>
          <t>Forty-Two</t>
        </is>
      </c>
      <c r="B43" t="n">
        <v>42</v>
      </c>
    </row>
    <row r="44">
      <c r="A44" t="inlineStr">
        <is>
          <t>Forty-Three</t>
        </is>
      </c>
      <c r="B44" t="n">
        <v>43</v>
      </c>
    </row>
    <row r="45">
      <c r="A45" t="inlineStr">
        <is>
          <t>Forty-Four</t>
        </is>
      </c>
      <c r="B45" t="n">
        <v>44</v>
      </c>
    </row>
    <row r="46">
      <c r="A46" t="inlineStr">
        <is>
          <t>Forty-Five</t>
        </is>
      </c>
      <c r="B46" t="n">
        <v>45</v>
      </c>
    </row>
    <row r="47">
      <c r="A47" t="inlineStr">
        <is>
          <t>Forty-Six</t>
        </is>
      </c>
      <c r="B47" t="n">
        <v>46</v>
      </c>
    </row>
    <row r="48">
      <c r="A48" t="inlineStr">
        <is>
          <t>Forty-Seven</t>
        </is>
      </c>
      <c r="B48" t="n">
        <v>47</v>
      </c>
    </row>
    <row r="49">
      <c r="A49" t="inlineStr">
        <is>
          <t>Forty-Eight</t>
        </is>
      </c>
      <c r="B49" t="n">
        <v>48</v>
      </c>
    </row>
    <row r="50">
      <c r="A50" t="inlineStr">
        <is>
          <t>Forty-Nine</t>
        </is>
      </c>
      <c r="B50" t="n">
        <v>49</v>
      </c>
    </row>
    <row r="51">
      <c r="A51" t="inlineStr">
        <is>
          <t>Fifty</t>
        </is>
      </c>
      <c r="B51" t="n">
        <v>50</v>
      </c>
    </row>
    <row r="52">
      <c r="A52" t="inlineStr">
        <is>
          <t>Fifty-One</t>
        </is>
      </c>
      <c r="B52" t="n">
        <v>51</v>
      </c>
    </row>
    <row r="53">
      <c r="A53" t="inlineStr">
        <is>
          <t>Fifty-Two</t>
        </is>
      </c>
      <c r="B53" t="n">
        <v>52</v>
      </c>
    </row>
    <row r="54">
      <c r="A54" t="inlineStr">
        <is>
          <t>Fifty-Three</t>
        </is>
      </c>
      <c r="B54" t="n">
        <v>53</v>
      </c>
    </row>
    <row r="55">
      <c r="A55" t="inlineStr">
        <is>
          <t>Fifty-Four</t>
        </is>
      </c>
      <c r="B55" t="n">
        <v>54</v>
      </c>
    </row>
    <row r="56">
      <c r="A56" t="inlineStr">
        <is>
          <t>Fifty-Five</t>
        </is>
      </c>
      <c r="B56" t="n">
        <v>55</v>
      </c>
    </row>
    <row r="57">
      <c r="A57" t="inlineStr">
        <is>
          <t>Fifty-Six</t>
        </is>
      </c>
      <c r="B57" t="n">
        <v>56</v>
      </c>
    </row>
    <row r="58">
      <c r="A58" t="inlineStr">
        <is>
          <t>Fifty-Seven</t>
        </is>
      </c>
      <c r="B58" t="n">
        <v>57</v>
      </c>
    </row>
    <row r="59">
      <c r="A59" t="inlineStr">
        <is>
          <t>Fifty-Eight</t>
        </is>
      </c>
      <c r="B59" t="n">
        <v>58</v>
      </c>
    </row>
    <row r="60">
      <c r="A60" t="inlineStr">
        <is>
          <t>Fifty-Nine</t>
        </is>
      </c>
      <c r="B60" t="n">
        <v>59</v>
      </c>
    </row>
    <row r="61">
      <c r="A61" t="inlineStr">
        <is>
          <t>Sixty</t>
        </is>
      </c>
      <c r="B61" t="n">
        <v>60</v>
      </c>
    </row>
    <row r="62">
      <c r="A62" t="inlineStr">
        <is>
          <t>Sixty-One</t>
        </is>
      </c>
      <c r="B62" t="n">
        <v>61</v>
      </c>
    </row>
    <row r="63">
      <c r="A63" t="inlineStr">
        <is>
          <t>Sixty-Two</t>
        </is>
      </c>
      <c r="B63" t="n">
        <v>62</v>
      </c>
    </row>
    <row r="64">
      <c r="A64" t="inlineStr">
        <is>
          <t>Sixty-Three</t>
        </is>
      </c>
      <c r="B64" t="n">
        <v>63</v>
      </c>
    </row>
    <row r="65">
      <c r="A65" t="inlineStr">
        <is>
          <t>Sixty-Four</t>
        </is>
      </c>
      <c r="B65" t="n">
        <v>64</v>
      </c>
    </row>
    <row r="66">
      <c r="A66" t="inlineStr">
        <is>
          <t>Sixty-Five</t>
        </is>
      </c>
      <c r="B66" t="n">
        <v>65</v>
      </c>
    </row>
    <row r="67">
      <c r="A67" t="inlineStr">
        <is>
          <t>Sixty-Six</t>
        </is>
      </c>
      <c r="B67" t="n">
        <v>66</v>
      </c>
    </row>
    <row r="68">
      <c r="A68" t="inlineStr">
        <is>
          <t>Sixty-Seven</t>
        </is>
      </c>
      <c r="B68" t="n">
        <v>67</v>
      </c>
    </row>
    <row r="69">
      <c r="A69" t="inlineStr">
        <is>
          <t>Sixty-Eight</t>
        </is>
      </c>
      <c r="B69" t="n">
        <v>68</v>
      </c>
    </row>
    <row r="70">
      <c r="A70" t="inlineStr">
        <is>
          <t>Sixty-Nine</t>
        </is>
      </c>
      <c r="B70" t="n">
        <v>69</v>
      </c>
    </row>
    <row r="71">
      <c r="A71" t="inlineStr">
        <is>
          <t>Seventy</t>
        </is>
      </c>
      <c r="B71" t="n">
        <v>70</v>
      </c>
    </row>
    <row r="72">
      <c r="A72" t="inlineStr">
        <is>
          <t>Seventy-One</t>
        </is>
      </c>
      <c r="B72" t="n">
        <v>71</v>
      </c>
    </row>
    <row r="73">
      <c r="A73" t="inlineStr">
        <is>
          <t>Seventy-Two</t>
        </is>
      </c>
      <c r="B73" t="n">
        <v>72</v>
      </c>
    </row>
    <row r="74">
      <c r="A74" t="inlineStr">
        <is>
          <t>Seventy-Three</t>
        </is>
      </c>
      <c r="B74" t="n">
        <v>73</v>
      </c>
    </row>
    <row r="75">
      <c r="A75" t="inlineStr">
        <is>
          <t>Seventy-Four</t>
        </is>
      </c>
      <c r="B75" t="n">
        <v>74</v>
      </c>
    </row>
    <row r="76">
      <c r="A76" t="inlineStr">
        <is>
          <t>Seventy-Five</t>
        </is>
      </c>
      <c r="B76" t="n">
        <v>75</v>
      </c>
    </row>
    <row r="77">
      <c r="A77" t="inlineStr">
        <is>
          <t>Seventy-Six</t>
        </is>
      </c>
      <c r="B77" t="n">
        <v>76</v>
      </c>
    </row>
    <row r="78">
      <c r="A78" t="inlineStr">
        <is>
          <t>Seventy-Seven</t>
        </is>
      </c>
      <c r="B78" t="n">
        <v>77</v>
      </c>
    </row>
    <row r="79">
      <c r="A79" t="inlineStr">
        <is>
          <t>Seventy-Eight</t>
        </is>
      </c>
      <c r="B79" t="n">
        <v>78</v>
      </c>
    </row>
    <row r="80">
      <c r="A80" t="inlineStr">
        <is>
          <t>Seventy-Nine</t>
        </is>
      </c>
      <c r="B80" t="n">
        <v>79</v>
      </c>
    </row>
    <row r="81">
      <c r="A81" t="inlineStr">
        <is>
          <t>Eighty</t>
        </is>
      </c>
      <c r="B81" t="n">
        <v>80</v>
      </c>
    </row>
    <row r="82">
      <c r="A82" t="inlineStr">
        <is>
          <t>Eighty-One</t>
        </is>
      </c>
      <c r="B82" t="n">
        <v>81</v>
      </c>
    </row>
    <row r="83">
      <c r="A83" t="inlineStr">
        <is>
          <t>Eighty-Two</t>
        </is>
      </c>
      <c r="B83" t="n">
        <v>82</v>
      </c>
    </row>
    <row r="84">
      <c r="A84" t="inlineStr">
        <is>
          <t>Eighty-Three</t>
        </is>
      </c>
      <c r="B84" t="n">
        <v>83</v>
      </c>
    </row>
    <row r="85">
      <c r="A85" t="inlineStr">
        <is>
          <t>Eighty-Four</t>
        </is>
      </c>
      <c r="B85" t="n">
        <v>84</v>
      </c>
    </row>
    <row r="86">
      <c r="A86" t="inlineStr">
        <is>
          <t>Eighty-Five</t>
        </is>
      </c>
      <c r="B86" t="n">
        <v>85</v>
      </c>
    </row>
    <row r="87">
      <c r="A87" t="inlineStr">
        <is>
          <t>Eighty-Six</t>
        </is>
      </c>
      <c r="B87" t="n">
        <v>86</v>
      </c>
    </row>
    <row r="88">
      <c r="A88" t="inlineStr">
        <is>
          <t>Eighty-Seven</t>
        </is>
      </c>
      <c r="B88" t="n">
        <v>87</v>
      </c>
    </row>
    <row r="89">
      <c r="A89" t="inlineStr">
        <is>
          <t>Eighty-Eight</t>
        </is>
      </c>
      <c r="B89" t="n">
        <v>88</v>
      </c>
    </row>
    <row r="90">
      <c r="A90" t="inlineStr">
        <is>
          <t>Eighty-Nine</t>
        </is>
      </c>
      <c r="B90" t="n">
        <v>89</v>
      </c>
    </row>
    <row r="91">
      <c r="A91" t="inlineStr">
        <is>
          <t>Ninety</t>
        </is>
      </c>
      <c r="B91" t="n">
        <v>90</v>
      </c>
    </row>
    <row r="92">
      <c r="A92" t="inlineStr">
        <is>
          <t>Ninety-One</t>
        </is>
      </c>
      <c r="B92" t="n">
        <v>91</v>
      </c>
    </row>
    <row r="93">
      <c r="A93" t="inlineStr">
        <is>
          <t>Ninety-Two</t>
        </is>
      </c>
      <c r="B93" t="n">
        <v>92</v>
      </c>
    </row>
    <row r="94">
      <c r="A94" t="inlineStr">
        <is>
          <t>Ninety-Three</t>
        </is>
      </c>
      <c r="B94" t="n">
        <v>93</v>
      </c>
    </row>
    <row r="95">
      <c r="A95" t="inlineStr">
        <is>
          <t>Ninety-Four</t>
        </is>
      </c>
      <c r="B95" t="n">
        <v>94</v>
      </c>
    </row>
    <row r="96">
      <c r="A96" t="inlineStr">
        <is>
          <t>Ninety-Five</t>
        </is>
      </c>
      <c r="B96" t="n">
        <v>95</v>
      </c>
    </row>
    <row r="97">
      <c r="A97" t="inlineStr">
        <is>
          <t>Ninety-Six</t>
        </is>
      </c>
      <c r="B97" t="n">
        <v>96</v>
      </c>
    </row>
    <row r="98">
      <c r="A98" t="inlineStr">
        <is>
          <t>Ninety-Seven</t>
        </is>
      </c>
      <c r="B98" t="n">
        <v>97</v>
      </c>
    </row>
    <row r="99">
      <c r="A99" t="inlineStr">
        <is>
          <t>Ninety-Eight</t>
        </is>
      </c>
      <c r="B99" t="n">
        <v>98</v>
      </c>
    </row>
    <row r="100">
      <c r="A100" t="inlineStr">
        <is>
          <t>Ninety-Nine</t>
        </is>
      </c>
      <c r="B100" t="n">
        <v>99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2026-09-24T19:45:10Z</dcterms:created>
  <dcterms:modified xmlns:dcterms="http://purl.org/dc/terms/" xmlns:xsi="http://www.w3.org/2001/XMLSchema-instance" xsi:type="dcterms:W3CDTF">2026-09-24T19:45:10Z</dcterms:modified>
</cp:coreProperties>
</file>