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out plan" sheetId="1" state="visible" r:id="rId1"/>
    <sheet xmlns:r="http://schemas.openxmlformats.org/officeDocument/2006/relationships" name="Parallel run" sheetId="2" state="visible" r:id="rId2"/>
    <sheet xmlns:r="http://schemas.openxmlformats.org/officeDocument/2006/relationships" name="Data to prepar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+0;-0;0"/>
    <numFmt numFmtId="167" formatCode="&quot;₹&quot;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sz val="11"/>
    </font>
    <font>
      <name val="Calibri"/>
      <sz val="11"/>
    </font>
    <font>
      <i val="1"/>
      <color rgb="005B6479"/>
      <sz val="10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/>
    </xf>
    <xf numFmtId="165" fontId="3" fillId="3" borderId="1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166" fontId="3" fillId="3" borderId="1" pivotButton="0" quotePrefix="0" xfId="0"/>
    <xf numFmtId="165" fontId="3" fillId="4" borderId="1" pivotButton="0" quotePrefix="0" xfId="0"/>
    <xf numFmtId="0" fontId="3" fillId="3" borderId="1" pivotButton="0" quotePrefix="0" xfId="0"/>
    <xf numFmtId="0" fontId="2" fillId="0" borderId="0" applyAlignment="1" pivotButton="0" quotePrefix="0" xfId="0">
      <alignment vertical="center" wrapText="1"/>
    </xf>
    <xf numFmtId="1" fontId="2" fillId="4" borderId="1" pivotButton="0" quotePrefix="0" xfId="0"/>
    <xf numFmtId="9" fontId="2" fillId="4" borderId="1" pivotButton="0" quotePrefix="0" xfId="0"/>
    <xf numFmtId="167" fontId="3" fillId="3" borderId="1" pivotButton="0" quotePrefix="0" xfId="0"/>
    <xf numFmtId="167" fontId="3" fillId="4" borderId="1" pivotButton="0" quotePrefix="0" xfId="0"/>
    <xf numFmtId="1" fontId="3" fillId="4" borderId="1" pivotButton="0" quotePrefix="0" xfId="0"/>
    <xf numFmtId="0" fontId="2" fillId="4" borderId="1" pivotButton="0" quotePrefix="0" xfId="0"/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DF3E4"/>
        </patternFill>
      </fill>
    </dxf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16" customWidth="1" min="3" max="3"/>
    <col width="16" customWidth="1" min="4" max="4"/>
    <col width="14" customWidth="1" min="5" max="5"/>
    <col width="16" customWidth="1" min="6" max="6"/>
    <col width="44" customWidth="1" min="7" max="7"/>
  </cols>
  <sheetData>
    <row r="1" ht="30" customHeight="1">
      <c r="A1" s="1" t="inlineStr">
        <is>
          <t>Hotel software rollout: 30 days to go-live</t>
        </is>
      </c>
    </row>
    <row r="3" ht="30" customHeight="1">
      <c r="A3" s="2" t="inlineStr">
        <is>
          <t>Go-live date</t>
        </is>
      </c>
      <c r="C3" s="3" t="n">
        <v>46328</v>
      </c>
      <c r="D3" s="4" t="inlineStr">
        <is>
          <t>Pick a low-occupancy Monday or Tuesday, never a weekend. Every due date below moves when you change this cell.</t>
        </is>
      </c>
    </row>
    <row r="5" ht="32" customHeight="1">
      <c r="A5" s="5" t="inlineStr">
        <is>
          <t>#</t>
        </is>
      </c>
      <c r="B5" s="5" t="inlineStr">
        <is>
          <t>Task</t>
        </is>
      </c>
      <c r="C5" s="5" t="inlineStr">
        <is>
          <t>Days from go-live</t>
        </is>
      </c>
      <c r="D5" s="5" t="inlineStr">
        <is>
          <t>Due date</t>
        </is>
      </c>
      <c r="E5" s="5" t="inlineStr">
        <is>
          <t>Owner</t>
        </is>
      </c>
      <c r="F5" s="5" t="inlineStr">
        <is>
          <t>Status</t>
        </is>
      </c>
      <c r="G5" s="5" t="inlineStr">
        <is>
          <t>What "done" looks like</t>
        </is>
      </c>
    </row>
    <row r="6" ht="32" customHeight="1">
      <c r="A6" s="6" t="n">
        <v>1</v>
      </c>
      <c r="B6" s="7" t="inlineStr">
        <is>
          <t>Sign the order and get written exit and data-export terms</t>
        </is>
      </c>
      <c r="C6" s="8" t="n">
        <v>-30</v>
      </c>
      <c r="D6" s="9">
        <f>$C$3+C6</f>
        <v/>
      </c>
      <c r="E6" s="10" t="n"/>
      <c r="F6" s="10" t="inlineStr">
        <is>
          <t>Not started</t>
        </is>
      </c>
      <c r="G6" s="7" t="inlineStr">
        <is>
          <t>Contract signed; export sample file received</t>
        </is>
      </c>
    </row>
    <row r="7" ht="32" customHeight="1">
      <c r="A7" s="6" t="n">
        <v>2</v>
      </c>
      <c r="B7" s="7" t="inlineStr">
        <is>
          <t>List every room type, rate plan, extra-bed and tax rule</t>
        </is>
      </c>
      <c r="C7" s="8" t="n">
        <v>-28</v>
      </c>
      <c r="D7" s="9">
        <f>$C$3+C7</f>
        <v/>
      </c>
      <c r="E7" s="10" t="n"/>
      <c r="F7" s="10" t="inlineStr">
        <is>
          <t>Not started</t>
        </is>
      </c>
      <c r="G7" s="7" t="inlineStr">
        <is>
          <t>One page a front-desk trainee can read</t>
        </is>
      </c>
    </row>
    <row r="8" ht="32" customHeight="1">
      <c r="A8" s="6" t="n">
        <v>3</v>
      </c>
      <c r="B8" s="7" t="inlineStr">
        <is>
          <t>Collect GSTIN, state code, SAC/HSN and place-of-supply settings</t>
        </is>
      </c>
      <c r="C8" s="8" t="n">
        <v>-26</v>
      </c>
      <c r="D8" s="9">
        <f>$C$3+C8</f>
        <v/>
      </c>
      <c r="E8" s="10" t="n"/>
      <c r="F8" s="10" t="inlineStr">
        <is>
          <t>Not started</t>
        </is>
      </c>
      <c r="G8" s="7" t="inlineStr">
        <is>
          <t>Test invoice matches your CA's format</t>
        </is>
      </c>
    </row>
    <row r="9" ht="32" customHeight="1">
      <c r="A9" s="6" t="n">
        <v>4</v>
      </c>
      <c r="B9" s="7" t="inlineStr">
        <is>
          <t>Export guest, corporate-account and advance-booking data from the old system</t>
        </is>
      </c>
      <c r="C9" s="8" t="n">
        <v>-24</v>
      </c>
      <c r="D9" s="9">
        <f>$C$3+C9</f>
        <v/>
      </c>
      <c r="E9" s="10" t="n"/>
      <c r="F9" s="10" t="inlineStr">
        <is>
          <t>Not started</t>
        </is>
      </c>
      <c r="G9" s="7" t="inlineStr">
        <is>
          <t>Row counts recorded before import</t>
        </is>
      </c>
    </row>
    <row r="10" ht="32" customHeight="1">
      <c r="A10" s="6" t="n">
        <v>5</v>
      </c>
      <c r="B10" s="7" t="inlineStr">
        <is>
          <t>Import rooms, rates and 90 days of future bookings</t>
        </is>
      </c>
      <c r="C10" s="8" t="n">
        <v>-21</v>
      </c>
      <c r="D10" s="9">
        <f>$C$3+C10</f>
        <v/>
      </c>
      <c r="E10" s="10" t="n"/>
      <c r="F10" s="10" t="inlineStr">
        <is>
          <t>Not started</t>
        </is>
      </c>
      <c r="G10" s="7" t="inlineStr">
        <is>
          <t>Ten random bookings match the old system</t>
        </is>
      </c>
    </row>
    <row r="11" ht="32" customHeight="1">
      <c r="A11" s="6" t="n">
        <v>6</v>
      </c>
      <c r="B11" s="7" t="inlineStr">
        <is>
          <t>Configure room tariff GST: 5% up to ₹7,500, 18% above</t>
        </is>
      </c>
      <c r="C11" s="8" t="n">
        <v>-20</v>
      </c>
      <c r="D11" s="9">
        <f>$C$3+C11</f>
        <v/>
      </c>
      <c r="E11" s="10" t="n"/>
      <c r="F11" s="10" t="inlineStr">
        <is>
          <t>Not started</t>
        </is>
      </c>
      <c r="G11" s="7" t="inlineStr">
        <is>
          <t>Test bills at ₹6,800 and ₹9,500 read correctly</t>
        </is>
      </c>
    </row>
    <row r="12" ht="32" customHeight="1">
      <c r="A12" s="6" t="n">
        <v>7</v>
      </c>
      <c r="B12" s="7" t="inlineStr">
        <is>
          <t>Configure restaurant, banquet and extras tax lines</t>
        </is>
      </c>
      <c r="C12" s="8" t="n">
        <v>-19</v>
      </c>
      <c r="D12" s="9">
        <f>$C$3+C12</f>
        <v/>
      </c>
      <c r="E12" s="10" t="n"/>
      <c r="F12" s="10" t="inlineStr">
        <is>
          <t>Not started</t>
        </is>
      </c>
      <c r="G12" s="7" t="inlineStr">
        <is>
          <t>Banquet package prints the right rate for your premises</t>
        </is>
      </c>
    </row>
    <row r="13" ht="32" customHeight="1">
      <c r="A13" s="6" t="n">
        <v>8</v>
      </c>
      <c r="B13" s="7" t="inlineStr">
        <is>
          <t>Set user roles: front desk, housekeeping, accounts, owner</t>
        </is>
      </c>
      <c r="C13" s="8" t="n">
        <v>-18</v>
      </c>
      <c r="D13" s="9">
        <f>$C$3+C13</f>
        <v/>
      </c>
      <c r="E13" s="10" t="n"/>
      <c r="F13" s="10" t="inlineStr">
        <is>
          <t>Not started</t>
        </is>
      </c>
      <c r="G13" s="7" t="inlineStr">
        <is>
          <t>Each role sees only what it should</t>
        </is>
      </c>
    </row>
    <row r="14" ht="32" customHeight="1">
      <c r="A14" s="6" t="n">
        <v>9</v>
      </c>
      <c r="B14" s="7" t="inlineStr">
        <is>
          <t>Connect payment gateway or UPI QR and test a refund</t>
        </is>
      </c>
      <c r="C14" s="8" t="n">
        <v>-16</v>
      </c>
      <c r="D14" s="9">
        <f>$C$3+C14</f>
        <v/>
      </c>
      <c r="E14" s="10" t="n"/>
      <c r="F14" s="10" t="inlineStr">
        <is>
          <t>Not started</t>
        </is>
      </c>
      <c r="G14" s="7" t="inlineStr">
        <is>
          <t>One real ₹10 payment and refund done</t>
        </is>
      </c>
    </row>
    <row r="15" ht="32" customHeight="1">
      <c r="A15" s="6" t="n">
        <v>10</v>
      </c>
      <c r="B15" s="7" t="inlineStr">
        <is>
          <t>Connect channel manager or confirm the manual OTA process</t>
        </is>
      </c>
      <c r="C15" s="8" t="n">
        <v>-14</v>
      </c>
      <c r="D15" s="9">
        <f>$C$3+C15</f>
        <v/>
      </c>
      <c r="E15" s="10" t="n"/>
      <c r="F15" s="10" t="inlineStr">
        <is>
          <t>Not started</t>
        </is>
      </c>
      <c r="G15" s="7" t="inlineStr">
        <is>
          <t>A test block closes on one OTA</t>
        </is>
      </c>
    </row>
    <row r="16" ht="32" customHeight="1">
      <c r="A16" s="6" t="n">
        <v>11</v>
      </c>
      <c r="B16" s="7" t="inlineStr">
        <is>
          <t>Set up Form C filing flow for foreign guests</t>
        </is>
      </c>
      <c r="C16" s="8" t="n">
        <v>-12</v>
      </c>
      <c r="D16" s="9">
        <f>$C$3+C16</f>
        <v/>
      </c>
      <c r="E16" s="10" t="n"/>
      <c r="F16" s="10" t="inlineStr">
        <is>
          <t>Not started</t>
        </is>
      </c>
      <c r="G16" s="7" t="inlineStr">
        <is>
          <t>One dummy filing walked through</t>
        </is>
      </c>
    </row>
    <row r="17" ht="32" customHeight="1">
      <c r="A17" s="6" t="n">
        <v>12</v>
      </c>
      <c r="B17" s="7" t="inlineStr">
        <is>
          <t>Train front desk (2 half-days) and housekeeping (1 half-day)</t>
        </is>
      </c>
      <c r="C17" s="8" t="n">
        <v>-10</v>
      </c>
      <c r="D17" s="9">
        <f>$C$3+C17</f>
        <v/>
      </c>
      <c r="E17" s="10" t="n"/>
      <c r="F17" s="10" t="inlineStr">
        <is>
          <t>Not started</t>
        </is>
      </c>
      <c r="G17" s="7" t="inlineStr">
        <is>
          <t>Each trainee checks in a guest unaided</t>
        </is>
      </c>
    </row>
    <row r="18" ht="32" customHeight="1">
      <c r="A18" s="6" t="n">
        <v>13</v>
      </c>
      <c r="B18" s="7" t="inlineStr">
        <is>
          <t>Start the parallel run: enter every day in both systems</t>
        </is>
      </c>
      <c r="C18" s="8" t="n">
        <v>-7</v>
      </c>
      <c r="D18" s="9">
        <f>$C$3+C18</f>
        <v/>
      </c>
      <c r="E18" s="10" t="n"/>
      <c r="F18" s="10" t="inlineStr">
        <is>
          <t>Not started</t>
        </is>
      </c>
      <c r="G18" s="7" t="inlineStr">
        <is>
          <t>Daily variance recorded on the Parallel run sheet</t>
        </is>
      </c>
    </row>
    <row r="19" ht="32" customHeight="1">
      <c r="A19" s="6" t="n">
        <v>14</v>
      </c>
      <c r="B19" s="7" t="inlineStr">
        <is>
          <t>Run a mock night audit with the accountant</t>
        </is>
      </c>
      <c r="C19" s="8" t="n">
        <v>-5</v>
      </c>
      <c r="D19" s="9">
        <f>$C$3+C19</f>
        <v/>
      </c>
      <c r="E19" s="10" t="n"/>
      <c r="F19" s="10" t="inlineStr">
        <is>
          <t>Not started</t>
        </is>
      </c>
      <c r="G19" s="7" t="inlineStr">
        <is>
          <t>Revenue matches to the rupee, or the gap is explained</t>
        </is>
      </c>
    </row>
    <row r="20" ht="32" customHeight="1">
      <c r="A20" s="6" t="n">
        <v>15</v>
      </c>
      <c r="B20" s="7" t="inlineStr">
        <is>
          <t>Fix every variance found in the parallel run</t>
        </is>
      </c>
      <c r="C20" s="8" t="n">
        <v>-3</v>
      </c>
      <c r="D20" s="9">
        <f>$C$3+C20</f>
        <v/>
      </c>
      <c r="E20" s="10" t="n"/>
      <c r="F20" s="10" t="inlineStr">
        <is>
          <t>Not started</t>
        </is>
      </c>
      <c r="G20" s="7" t="inlineStr">
        <is>
          <t>Variance under ₹100 for three days running</t>
        </is>
      </c>
    </row>
    <row r="21" ht="32" customHeight="1">
      <c r="A21" s="6" t="n">
        <v>16</v>
      </c>
      <c r="B21" s="7" t="inlineStr">
        <is>
          <t>Freeze the old system to read-only after a final export</t>
        </is>
      </c>
      <c r="C21" s="8" t="n">
        <v>-2</v>
      </c>
      <c r="D21" s="9">
        <f>$C$3+C21</f>
        <v/>
      </c>
      <c r="E21" s="10" t="n"/>
      <c r="F21" s="10" t="inlineStr">
        <is>
          <t>Not started</t>
        </is>
      </c>
      <c r="G21" s="7" t="inlineStr">
        <is>
          <t>Backup stored in two places</t>
        </is>
      </c>
    </row>
    <row r="22" ht="32" customHeight="1">
      <c r="A22" s="6" t="n">
        <v>17</v>
      </c>
      <c r="B22" s="7" t="inlineStr">
        <is>
          <t>Print offline fallback: guest register and manual bill book</t>
        </is>
      </c>
      <c r="C22" s="8" t="n">
        <v>-1</v>
      </c>
      <c r="D22" s="9">
        <f>$C$3+C22</f>
        <v/>
      </c>
      <c r="E22" s="10" t="n"/>
      <c r="F22" s="10" t="inlineStr">
        <is>
          <t>Not started</t>
        </is>
      </c>
      <c r="G22" s="7" t="inlineStr">
        <is>
          <t>Copies at the front desk</t>
        </is>
      </c>
    </row>
    <row r="23" ht="32" customHeight="1">
      <c r="A23" s="6" t="n">
        <v>18</v>
      </c>
      <c r="B23" s="7" t="inlineStr">
        <is>
          <t>Go live on the new system</t>
        </is>
      </c>
      <c r="C23" s="8" t="n">
        <v>0</v>
      </c>
      <c r="D23" s="9">
        <f>$C$3+C23</f>
        <v/>
      </c>
      <c r="E23" s="10" t="n"/>
      <c r="F23" s="10" t="inlineStr">
        <is>
          <t>Not started</t>
        </is>
      </c>
      <c r="G23" s="7" t="inlineStr">
        <is>
          <t>First check-in and check-out done</t>
        </is>
      </c>
    </row>
    <row r="24" ht="32" customHeight="1">
      <c r="A24" s="6" t="n">
        <v>19</v>
      </c>
      <c r="B24" s="7" t="inlineStr">
        <is>
          <t>Vendor support on call for the first morning</t>
        </is>
      </c>
      <c r="C24" s="8" t="n">
        <v>1</v>
      </c>
      <c r="D24" s="9">
        <f>$C$3+C24</f>
        <v/>
      </c>
      <c r="E24" s="10" t="n"/>
      <c r="F24" s="10" t="inlineStr">
        <is>
          <t>Not started</t>
        </is>
      </c>
      <c r="G24" s="7" t="inlineStr">
        <is>
          <t>Direct number saved on every desk phone</t>
        </is>
      </c>
    </row>
    <row r="25" ht="32" customHeight="1">
      <c r="A25" s="6" t="n">
        <v>20</v>
      </c>
      <c r="B25" s="7" t="inlineStr">
        <is>
          <t>First day-close review with owner and accountant</t>
        </is>
      </c>
      <c r="C25" s="8" t="n">
        <v>3</v>
      </c>
      <c r="D25" s="9">
        <f>$C$3+C25</f>
        <v/>
      </c>
      <c r="E25" s="10" t="n"/>
      <c r="F25" s="10" t="inlineStr">
        <is>
          <t>Not started</t>
        </is>
      </c>
      <c r="G25" s="7" t="inlineStr">
        <is>
          <t>Signed off by both</t>
        </is>
      </c>
    </row>
    <row r="26" ht="32" customHeight="1">
      <c r="A26" s="6" t="n">
        <v>21</v>
      </c>
      <c r="B26" s="7" t="inlineStr">
        <is>
          <t>First week review: complaints, slow screens, missing reports</t>
        </is>
      </c>
      <c r="C26" s="8" t="n">
        <v>7</v>
      </c>
      <c r="D26" s="9">
        <f>$C$3+C26</f>
        <v/>
      </c>
      <c r="E26" s="10" t="n"/>
      <c r="F26" s="10" t="inlineStr">
        <is>
          <t>Not started</t>
        </is>
      </c>
      <c r="G26" s="7" t="inlineStr">
        <is>
          <t>List sent to vendor with dates</t>
        </is>
      </c>
    </row>
    <row r="27" ht="32" customHeight="1">
      <c r="A27" s="6" t="n">
        <v>22</v>
      </c>
      <c r="B27" s="7" t="inlineStr">
        <is>
          <t>Reconcile OTA payouts against system bookings</t>
        </is>
      </c>
      <c r="C27" s="8" t="n">
        <v>14</v>
      </c>
      <c r="D27" s="9">
        <f>$C$3+C27</f>
        <v/>
      </c>
      <c r="E27" s="10" t="n"/>
      <c r="F27" s="10" t="inlineStr">
        <is>
          <t>Not started</t>
        </is>
      </c>
      <c r="G27" s="7" t="inlineStr">
        <is>
          <t>Every payout line matched</t>
        </is>
      </c>
    </row>
    <row r="28" ht="32" customHeight="1">
      <c r="A28" s="6" t="n">
        <v>23</v>
      </c>
      <c r="B28" s="7" t="inlineStr">
        <is>
          <t>Run the first GST working from system data</t>
        </is>
      </c>
      <c r="C28" s="8" t="n">
        <v>21</v>
      </c>
      <c r="D28" s="9">
        <f>$C$3+C28</f>
        <v/>
      </c>
      <c r="E28" s="10" t="n"/>
      <c r="F28" s="10" t="inlineStr">
        <is>
          <t>Not started</t>
        </is>
      </c>
      <c r="G28" s="7" t="inlineStr">
        <is>
          <t>Numbers agree with the return draft</t>
        </is>
      </c>
    </row>
    <row r="29" ht="32" customHeight="1">
      <c r="A29" s="6" t="n">
        <v>24</v>
      </c>
      <c r="B29" s="7" t="inlineStr">
        <is>
          <t>Month-one review and decision to keep, extend or exit the trial</t>
        </is>
      </c>
      <c r="C29" s="8" t="n">
        <v>30</v>
      </c>
      <c r="D29" s="9">
        <f>$C$3+C29</f>
        <v/>
      </c>
      <c r="E29" s="10" t="n"/>
      <c r="F29" s="10" t="inlineStr">
        <is>
          <t>Not started</t>
        </is>
      </c>
      <c r="G29" s="7" t="inlineStr">
        <is>
          <t>Written note in the file</t>
        </is>
      </c>
    </row>
    <row r="31">
      <c r="B31" s="11" t="inlineStr">
        <is>
          <t>Tasks done</t>
        </is>
      </c>
      <c r="C31" s="12">
        <f>COUNTIF(F6:F29,"Done")</f>
        <v/>
      </c>
    </row>
    <row r="32">
      <c r="B32" s="11" t="inlineStr">
        <is>
          <t>Tasks blocked</t>
        </is>
      </c>
      <c r="C32" s="12">
        <f>COUNTIF(F6:F29,"Blocked")</f>
        <v/>
      </c>
    </row>
    <row r="33">
      <c r="B33" s="11" t="inlineStr">
        <is>
          <t>Progress</t>
        </is>
      </c>
      <c r="C33" s="13">
        <f>C31/COUNTA(B6:B29)</f>
        <v/>
      </c>
    </row>
    <row r="34">
      <c r="B34" s="11" t="inlineStr">
        <is>
          <t>Overdue (past due date, not done)</t>
        </is>
      </c>
      <c r="C34" s="12">
        <f>SUMPRODUCT((D6:D29&lt;TODAY())*(F6:F29&lt;&gt;"Done"))</f>
        <v/>
      </c>
    </row>
  </sheetData>
  <mergeCells count="3">
    <mergeCell ref="A3:B3"/>
    <mergeCell ref="A1:G1"/>
    <mergeCell ref="D3:G3"/>
  </mergeCells>
  <conditionalFormatting sqref="F6:F29">
    <cfRule type="cellIs" priority="1" operator="equal" dxfId="0">
      <formula>"Done"</formula>
    </cfRule>
    <cfRule type="cellIs" priority="2" operator="equal" dxfId="1">
      <formula>"Blocked"</formula>
    </cfRule>
  </conditionalFormatting>
  <conditionalFormatting sqref="D6:D29">
    <cfRule type="expression" priority="3" dxfId="1">
      <formula>AND(D6&lt;TODAY(),F6&lt;&gt;"Done")</formula>
    </cfRule>
  </conditionalFormatting>
  <dataValidations count="1">
    <dataValidation sqref="F6:F29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16" customWidth="1" min="4" max="4"/>
    <col width="40" customWidth="1" min="5" max="5"/>
    <col width="16" customWidth="1" min="6" max="6"/>
    <col width="18" customWidth="1" min="7" max="7"/>
  </cols>
  <sheetData>
    <row r="1" ht="30" customHeight="1">
      <c r="A1" s="1" t="inlineStr">
        <is>
          <t>Parallel run: old records against the new system, day by day</t>
        </is>
      </c>
    </row>
    <row r="2" ht="30" customHeight="1">
      <c r="A2" s="4" t="inlineStr">
        <is>
          <t>Enter each day's total revenue from your manual book and from the new system's day-close report. Go live only after three consecutive days inside your tolerance.</t>
        </is>
      </c>
    </row>
    <row r="3">
      <c r="A3" s="11" t="inlineStr">
        <is>
          <t>Tolerance (₹)</t>
        </is>
      </c>
      <c r="B3" s="14" t="n">
        <v>100</v>
      </c>
    </row>
    <row r="5" ht="32" customHeight="1">
      <c r="A5" s="5" t="inlineStr">
        <is>
          <t>Date</t>
        </is>
      </c>
      <c r="B5" s="5" t="inlineStr">
        <is>
          <t>Manual book total (₹)</t>
        </is>
      </c>
      <c r="C5" s="5" t="inlineStr">
        <is>
          <t>New system total (₹)</t>
        </is>
      </c>
      <c r="D5" s="5" t="inlineStr">
        <is>
          <t>Variance (₹)</t>
        </is>
      </c>
      <c r="E5" s="5" t="inlineStr">
        <is>
          <t>Reason for variance</t>
        </is>
      </c>
      <c r="F5" s="5" t="inlineStr">
        <is>
          <t>Inside tolerance (1/0)</t>
        </is>
      </c>
      <c r="G5" s="5" t="inlineStr">
        <is>
          <t>Consecutive good days</t>
        </is>
      </c>
    </row>
    <row r="6">
      <c r="A6" s="3" t="n">
        <v>46321</v>
      </c>
      <c r="B6" s="14" t="n"/>
      <c r="C6" s="14" t="n"/>
      <c r="D6" s="15">
        <f>IF(OR(B6="",C6=""),"",C6-B6)</f>
        <v/>
      </c>
      <c r="E6" s="10" t="n"/>
      <c r="F6" s="16">
        <f>IF(D6="","",IF(ABS(D6)&lt;=$B$3,1,0))</f>
        <v/>
      </c>
      <c r="G6" s="16">
        <f>IF(F6="","",IF(F6=1,1,0))</f>
        <v/>
      </c>
    </row>
    <row r="7">
      <c r="A7" s="3" t="n">
        <v>46322</v>
      </c>
      <c r="B7" s="14" t="n"/>
      <c r="C7" s="14" t="n"/>
      <c r="D7" s="15">
        <f>IF(OR(B7="",C7=""),"",C7-B7)</f>
        <v/>
      </c>
      <c r="E7" s="10" t="n"/>
      <c r="F7" s="16">
        <f>IF(D7="","",IF(ABS(D7)&lt;=$B$3,1,0))</f>
        <v/>
      </c>
      <c r="G7" s="16">
        <f>IF(F7="","",IF(F7=1,N(G6)+1,0))</f>
        <v/>
      </c>
    </row>
    <row r="8">
      <c r="A8" s="3" t="n">
        <v>46323</v>
      </c>
      <c r="B8" s="14" t="n"/>
      <c r="C8" s="14" t="n"/>
      <c r="D8" s="15">
        <f>IF(OR(B8="",C8=""),"",C8-B8)</f>
        <v/>
      </c>
      <c r="E8" s="10" t="n"/>
      <c r="F8" s="16">
        <f>IF(D8="","",IF(ABS(D8)&lt;=$B$3,1,0))</f>
        <v/>
      </c>
      <c r="G8" s="16">
        <f>IF(F8="","",IF(F8=1,N(G7)+1,0))</f>
        <v/>
      </c>
    </row>
    <row r="9">
      <c r="A9" s="3" t="n">
        <v>46324</v>
      </c>
      <c r="B9" s="14" t="n"/>
      <c r="C9" s="14" t="n"/>
      <c r="D9" s="15">
        <f>IF(OR(B9="",C9=""),"",C9-B9)</f>
        <v/>
      </c>
      <c r="E9" s="10" t="n"/>
      <c r="F9" s="16">
        <f>IF(D9="","",IF(ABS(D9)&lt;=$B$3,1,0))</f>
        <v/>
      </c>
      <c r="G9" s="16">
        <f>IF(F9="","",IF(F9=1,N(G8)+1,0))</f>
        <v/>
      </c>
    </row>
    <row r="10">
      <c r="A10" s="3" t="n">
        <v>46325</v>
      </c>
      <c r="B10" s="14" t="n"/>
      <c r="C10" s="14" t="n"/>
      <c r="D10" s="15">
        <f>IF(OR(B10="",C10=""),"",C10-B10)</f>
        <v/>
      </c>
      <c r="E10" s="10" t="n"/>
      <c r="F10" s="16">
        <f>IF(D10="","",IF(ABS(D10)&lt;=$B$3,1,0))</f>
        <v/>
      </c>
      <c r="G10" s="16">
        <f>IF(F10="","",IF(F10=1,N(G9)+1,0))</f>
        <v/>
      </c>
    </row>
    <row r="11">
      <c r="A11" s="3" t="n">
        <v>46326</v>
      </c>
      <c r="B11" s="14" t="n"/>
      <c r="C11" s="14" t="n"/>
      <c r="D11" s="15">
        <f>IF(OR(B11="",C11=""),"",C11-B11)</f>
        <v/>
      </c>
      <c r="E11" s="10" t="n"/>
      <c r="F11" s="16">
        <f>IF(D11="","",IF(ABS(D11)&lt;=$B$3,1,0))</f>
        <v/>
      </c>
      <c r="G11" s="16">
        <f>IF(F11="","",IF(F11=1,N(G10)+1,0))</f>
        <v/>
      </c>
    </row>
    <row r="12">
      <c r="A12" s="3" t="n">
        <v>46327</v>
      </c>
      <c r="B12" s="14" t="n"/>
      <c r="C12" s="14" t="n"/>
      <c r="D12" s="15">
        <f>IF(OR(B12="",C12=""),"",C12-B12)</f>
        <v/>
      </c>
      <c r="E12" s="10" t="n"/>
      <c r="F12" s="16">
        <f>IF(D12="","",IF(ABS(D12)&lt;=$B$3,1,0))</f>
        <v/>
      </c>
      <c r="G12" s="16">
        <f>IF(F12="","",IF(F12=1,N(G11)+1,0))</f>
        <v/>
      </c>
    </row>
    <row r="13">
      <c r="A13" s="3" t="n">
        <v>46328</v>
      </c>
      <c r="B13" s="14" t="n"/>
      <c r="C13" s="14" t="n"/>
      <c r="D13" s="15">
        <f>IF(OR(B13="",C13=""),"",C13-B13)</f>
        <v/>
      </c>
      <c r="E13" s="10" t="n"/>
      <c r="F13" s="16">
        <f>IF(D13="","",IF(ABS(D13)&lt;=$B$3,1,0))</f>
        <v/>
      </c>
      <c r="G13" s="16">
        <f>IF(F13="","",IF(F13=1,N(G12)+1,0))</f>
        <v/>
      </c>
    </row>
    <row r="14">
      <c r="A14" s="3" t="n">
        <v>46329</v>
      </c>
      <c r="B14" s="14" t="n"/>
      <c r="C14" s="14" t="n"/>
      <c r="D14" s="15">
        <f>IF(OR(B14="",C14=""),"",C14-B14)</f>
        <v/>
      </c>
      <c r="E14" s="10" t="n"/>
      <c r="F14" s="16">
        <f>IF(D14="","",IF(ABS(D14)&lt;=$B$3,1,0))</f>
        <v/>
      </c>
      <c r="G14" s="16">
        <f>IF(F14="","",IF(F14=1,N(G13)+1,0))</f>
        <v/>
      </c>
    </row>
    <row r="15">
      <c r="A15" s="3" t="n">
        <v>46330</v>
      </c>
      <c r="B15" s="14" t="n"/>
      <c r="C15" s="14" t="n"/>
      <c r="D15" s="15">
        <f>IF(OR(B15="",C15=""),"",C15-B15)</f>
        <v/>
      </c>
      <c r="E15" s="10" t="n"/>
      <c r="F15" s="16">
        <f>IF(D15="","",IF(ABS(D15)&lt;=$B$3,1,0))</f>
        <v/>
      </c>
      <c r="G15" s="16">
        <f>IF(F15="","",IF(F15=1,N(G14)+1,0))</f>
        <v/>
      </c>
    </row>
    <row r="17">
      <c r="A17" s="11" t="inlineStr">
        <is>
          <t>Days entered</t>
        </is>
      </c>
      <c r="B17" s="16">
        <f>COUNT(D6:D15)</f>
        <v/>
      </c>
    </row>
    <row r="18">
      <c r="A18" s="11" t="inlineStr">
        <is>
          <t>Days inside tolerance</t>
        </is>
      </c>
      <c r="B18" s="16">
        <f>SUM(F6:F15)</f>
        <v/>
      </c>
    </row>
    <row r="19">
      <c r="A19" s="11" t="inlineStr">
        <is>
          <t>Longest good run</t>
        </is>
      </c>
      <c r="B19" s="16">
        <f>MAX(G6:G15)</f>
        <v/>
      </c>
    </row>
    <row r="20">
      <c r="A20" s="11" t="inlineStr">
        <is>
          <t>Ready to go live?</t>
        </is>
      </c>
      <c r="B20" s="17">
        <f>IF(B19&gt;=3,"Yes: 3 or more consecutive days in tolerance","Not yet")</f>
        <v/>
      </c>
    </row>
  </sheetData>
  <mergeCells count="2">
    <mergeCell ref="A2:G2"/>
    <mergeCell ref="A1:G1"/>
  </mergeCells>
  <conditionalFormatting sqref="D6:D15">
    <cfRule type="expression" priority="1" dxfId="1">
      <formula>AND(D6&lt;&gt;"",ABS(D6)&gt;$B$3)</formula>
    </cfRule>
    <cfRule type="expression" priority="2" dxfId="0">
      <formula>AND(D6&lt;&gt;"",ABS(D6)&lt;=$B$3)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24" customWidth="1" min="3" max="3"/>
  </cols>
  <sheetData>
    <row r="1" ht="30" customHeight="1">
      <c r="A1" s="1" t="inlineStr">
        <is>
          <t>Data to have ready before import</t>
        </is>
      </c>
    </row>
    <row r="3" ht="32" customHeight="1">
      <c r="A3" s="5" t="inlineStr">
        <is>
          <t>Data set</t>
        </is>
      </c>
      <c r="B3" s="5" t="inlineStr">
        <is>
          <t>What to check</t>
        </is>
      </c>
      <c r="C3" s="5" t="inlineStr">
        <is>
          <t>Who owns it</t>
        </is>
      </c>
    </row>
    <row r="4" ht="32" customHeight="1">
      <c r="A4" s="18" t="inlineStr">
        <is>
          <t>Room types and inventory</t>
        </is>
      </c>
      <c r="B4" s="7" t="inlineStr">
        <is>
          <t>Room numbers, category, bed type, floor, max occupancy, extra-bed rule</t>
        </is>
      </c>
      <c r="C4" s="7" t="inlineStr">
        <is>
          <t>Front-office manager</t>
        </is>
      </c>
    </row>
    <row r="5" ht="32" customHeight="1">
      <c r="A5" s="18" t="inlineStr">
        <is>
          <t>Rate plans</t>
        </is>
      </c>
      <c r="B5" s="7" t="inlineStr">
        <is>
          <t>Rack rate, corporate, weekend and seasonal rates; meal plan inclusions</t>
        </is>
      </c>
      <c r="C5" s="7" t="inlineStr">
        <is>
          <t>Owner or revenue lead</t>
        </is>
      </c>
    </row>
    <row r="6" ht="32" customHeight="1">
      <c r="A6" s="18" t="inlineStr">
        <is>
          <t>Tax set-up</t>
        </is>
      </c>
      <c r="B6" s="7" t="inlineStr">
        <is>
          <t>GSTIN, state code, SAC for rooms, restaurant and banquet, premises status (specified or not)</t>
        </is>
      </c>
      <c r="C6" s="7" t="inlineStr">
        <is>
          <t>Accountant</t>
        </is>
      </c>
    </row>
    <row r="7" ht="32" customHeight="1">
      <c r="A7" s="18" t="inlineStr">
        <is>
          <t>Future bookings</t>
        </is>
      </c>
      <c r="B7" s="7" t="inlineStr">
        <is>
          <t>Next 90 days: guest name, phone, dates, advance paid, source (direct or OTA)</t>
        </is>
      </c>
      <c r="C7" s="7" t="inlineStr">
        <is>
          <t>Reservations</t>
        </is>
      </c>
    </row>
    <row r="8" ht="32" customHeight="1">
      <c r="A8" s="18" t="inlineStr">
        <is>
          <t>Corporate accounts</t>
        </is>
      </c>
      <c r="B8" s="7" t="inlineStr">
        <is>
          <t>Company name, GSTIN, credit days, agreed rates, billing contact</t>
        </is>
      </c>
      <c r="C8" s="7" t="inlineStr">
        <is>
          <t>Sales and accounts</t>
        </is>
      </c>
    </row>
    <row r="9" ht="32" customHeight="1">
      <c r="A9" s="18" t="inlineStr">
        <is>
          <t>Advance receipts</t>
        </is>
      </c>
      <c r="B9" s="7" t="inlineStr">
        <is>
          <t>Every unadjusted advance with receipt number and date</t>
        </is>
      </c>
      <c r="C9" s="7" t="inlineStr">
        <is>
          <t>Accountant</t>
        </is>
      </c>
    </row>
    <row r="10" ht="32" customHeight="1">
      <c r="A10" s="18" t="inlineStr">
        <is>
          <t>Menu and restaurant items</t>
        </is>
      </c>
      <c r="B10" s="7" t="inlineStr">
        <is>
          <t>Item names, prices, tax category, outlet</t>
        </is>
      </c>
      <c r="C10" s="7" t="inlineStr">
        <is>
          <t>F&amp;B manager</t>
        </is>
      </c>
    </row>
    <row r="11" ht="32" customHeight="1">
      <c r="A11" s="18" t="inlineStr">
        <is>
          <t>Banquet enquiries and holds</t>
        </is>
      </c>
      <c r="B11" s="7" t="inlineStr">
        <is>
          <t>Date, session, hall, expected guests, quote, hold expiry</t>
        </is>
      </c>
      <c r="C11" s="7" t="inlineStr">
        <is>
          <t>Banquet sales</t>
        </is>
      </c>
    </row>
    <row r="12" ht="32" customHeight="1">
      <c r="A12" s="18" t="inlineStr">
        <is>
          <t>Users and permissions</t>
        </is>
      </c>
      <c r="B12" s="7" t="inlineStr">
        <is>
          <t>Who sees rates, who can discount, who can void a bill</t>
        </is>
      </c>
      <c r="C12" s="7" t="inlineStr">
        <is>
          <t>Owner</t>
        </is>
      </c>
    </row>
    <row r="13" ht="32" customHeight="1">
      <c r="A13" s="18" t="inlineStr">
        <is>
          <t>Old-system export</t>
        </is>
      </c>
      <c r="B13" s="7" t="inlineStr">
        <is>
          <t>Full export saved before the freeze, stored in two places</t>
        </is>
      </c>
      <c r="C13" s="7" t="inlineStr">
        <is>
          <t>Owner or IT contact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2026-09-24T19:40:58Z</dcterms:created>
  <dcterms:modified xmlns:dcterms="http://purl.org/dc/terms/" xmlns:xsi="http://www.w3.org/2001/XMLSchema-instance" xsi:type="dcterms:W3CDTF">2026-09-24T19:40:58Z</dcterms:modified>
</cp:coreProperties>
</file>