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 even" sheetId="1" state="visible" r:id="rId1"/>
    <sheet xmlns:r="http://schemas.openxmlformats.org/officeDocument/2006/relationships" name="Scenarios" sheetId="2" state="visible" r:id="rId2"/>
    <sheet xmlns:r="http://schemas.openxmlformats.org/officeDocument/2006/relationships" name="Overbooking audi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₹&quot;#,##0"/>
    <numFmt numFmtId="165" formatCode="0.0%"/>
    <numFmt numFmtId="166" formatCode="#,##0.0"/>
    <numFmt numFmtId="167" formatCode="yyyy-mm-dd"/>
    <numFmt numFmtId="168" formatCode="DD-MMM-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1" fontId="4" fillId="3" borderId="1" pivotButton="0" quotePrefix="0" xfId="0"/>
    <xf numFmtId="0" fontId="2" fillId="0" borderId="0" pivotButton="0" quotePrefix="0" xfId="0"/>
    <xf numFmtId="9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3" fontId="4" fillId="4" borderId="1" pivotButton="0" quotePrefix="0" xfId="0"/>
    <xf numFmtId="164" fontId="4" fillId="4" borderId="1" pivotButton="0" quotePrefix="0" xfId="0"/>
    <xf numFmtId="164" fontId="3" fillId="4" borderId="1" pivotButton="0" quotePrefix="0" xfId="0"/>
    <xf numFmtId="166" fontId="4" fillId="4" borderId="1" pivotButton="0" quotePrefix="0" xfId="0"/>
    <xf numFmtId="165" fontId="4" fillId="4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8" fontId="4" fillId="3" borderId="1" pivotButton="0" quotePrefix="0" xfId="0"/>
    <xf numFmtId="1" fontId="4" fillId="4" borderId="1" pivotButton="0" quotePrefix="0" xfId="0"/>
    <xf numFmtId="1" fontId="3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2E2"/>
        </patternFill>
      </fill>
    </dxf>
    <dxf>
      <fill>
        <patternFill patternType="solid">
          <fgColor rgb="00DDF3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62" customWidth="1" min="3" max="3"/>
  </cols>
  <sheetData>
    <row r="1" ht="30" customHeight="1">
      <c r="A1" s="1" t="inlineStr">
        <is>
          <t>OTA commission against direct booking: monthly break-even</t>
        </is>
      </c>
    </row>
    <row r="2" ht="44" customHeight="1">
      <c r="A2" s="2" t="inlineStr">
        <is>
          <t>Example inputs describe a 40-room hotel. Commission ranges seen in third-party guides in 2026: about 15% to 25% for the large Indian OTAs depending on contract and visibility programmes. Use the rate on your own OTA invoices.</t>
        </is>
      </c>
    </row>
    <row r="4">
      <c r="A4" s="3" t="inlineStr">
        <is>
          <t>Rooms</t>
        </is>
      </c>
      <c r="B4" s="4" t="n">
        <v>40</v>
      </c>
      <c r="C4" s="5" t="inlineStr"/>
    </row>
    <row r="5">
      <c r="A5" s="3" t="inlineStr">
        <is>
          <t>Occupancy (%)</t>
        </is>
      </c>
      <c r="B5" s="6" t="n">
        <v>0.65</v>
      </c>
      <c r="C5" s="5" t="inlineStr"/>
    </row>
    <row r="6">
      <c r="A6" s="3" t="inlineStr">
        <is>
          <t>Average room rate (₹, before GST)</t>
        </is>
      </c>
      <c r="B6" s="7" t="n">
        <v>4200</v>
      </c>
      <c r="C6" s="5" t="inlineStr"/>
    </row>
    <row r="7">
      <c r="A7" s="3" t="inlineStr">
        <is>
          <t>Days in month</t>
        </is>
      </c>
      <c r="B7" s="4" t="n">
        <v>30</v>
      </c>
      <c r="C7" s="5" t="inlineStr"/>
    </row>
    <row r="8">
      <c r="A8" s="3" t="inlineStr">
        <is>
          <t>Share of room nights booked through OTAs today (%)</t>
        </is>
      </c>
      <c r="B8" s="6" t="n">
        <v>0.6</v>
      </c>
      <c r="C8" s="5" t="inlineStr">
        <is>
          <t>Above 70% is usually called a dependency risk</t>
        </is>
      </c>
    </row>
    <row r="9">
      <c r="A9" s="3" t="inlineStr">
        <is>
          <t>Average OTA commission (%)</t>
        </is>
      </c>
      <c r="B9" s="6" t="n">
        <v>0.18</v>
      </c>
      <c r="C9" s="5" t="inlineStr">
        <is>
          <t>Take it from your invoices, including visibility uplifts</t>
        </is>
      </c>
    </row>
    <row r="10">
      <c r="A10" s="3" t="inlineStr">
        <is>
          <t>Share of OTA nights you can move to direct (%)</t>
        </is>
      </c>
      <c r="B10" s="6" t="n">
        <v>0.1</v>
      </c>
      <c r="C10" s="5" t="inlineStr">
        <is>
          <t>Start with a target you can defend, like repeat guests and corporate</t>
        </is>
      </c>
    </row>
    <row r="11">
      <c r="A11" s="3" t="inlineStr">
        <is>
          <t>Payment gateway fee on direct bookings (%)</t>
        </is>
      </c>
      <c r="B11" s="8" t="n">
        <v>0.02</v>
      </c>
      <c r="C11" s="5" t="inlineStr">
        <is>
          <t>Roughly 2% is common; check your gateway</t>
        </is>
      </c>
    </row>
    <row r="12">
      <c r="A12" s="3" t="inlineStr">
        <is>
          <t>Booking engine and website cost per month (₹)</t>
        </is>
      </c>
      <c r="B12" s="7" t="n">
        <v>3000</v>
      </c>
      <c r="C12" s="5" t="inlineStr">
        <is>
          <t>Your quote</t>
        </is>
      </c>
    </row>
    <row r="13">
      <c r="A13" s="3" t="inlineStr">
        <is>
          <t>Direct-booking marketing per month (₹)</t>
        </is>
      </c>
      <c r="B13" s="7" t="n">
        <v>5000</v>
      </c>
      <c r="C13" s="5" t="inlineStr">
        <is>
          <t>Google Business profile, WhatsApp broadcasts, ads</t>
        </is>
      </c>
    </row>
    <row r="15">
      <c r="A15" s="3" t="inlineStr">
        <is>
          <t>Room nights sold per month</t>
        </is>
      </c>
      <c r="B15" s="9">
        <f>B4*B7*B5</f>
        <v/>
      </c>
    </row>
    <row r="16">
      <c r="A16" s="3" t="inlineStr">
        <is>
          <t>OTA room nights per month</t>
        </is>
      </c>
      <c r="B16" s="9">
        <f>B15*B8</f>
        <v/>
      </c>
    </row>
    <row r="17">
      <c r="A17" s="3" t="inlineStr">
        <is>
          <t>OTA revenue per month (₹)</t>
        </is>
      </c>
      <c r="B17" s="10">
        <f>B16*B6</f>
        <v/>
      </c>
    </row>
    <row r="18">
      <c r="A18" s="3" t="inlineStr">
        <is>
          <t>Commission paid per month (₹)</t>
        </is>
      </c>
      <c r="B18" s="11">
        <f>B17*B9</f>
        <v/>
      </c>
    </row>
    <row r="19">
      <c r="A19" s="3" t="inlineStr">
        <is>
          <t>GST charged on that commission at 18% (₹)</t>
        </is>
      </c>
      <c r="B19" s="10">
        <f>B18*0.18</f>
        <v/>
      </c>
      <c r="C19" s="5" t="inlineStr">
        <is>
          <t>Whether you can claim this back depends on your room tariff slab. Ask your CA.</t>
        </is>
      </c>
    </row>
    <row r="20">
      <c r="A20" s="3" t="inlineStr">
        <is>
          <t>Nights moved to direct per month</t>
        </is>
      </c>
      <c r="B20" s="9">
        <f>B16*B10</f>
        <v/>
      </c>
    </row>
    <row r="21">
      <c r="A21" s="3" t="inlineStr">
        <is>
          <t>Commission saved on those nights (₹)</t>
        </is>
      </c>
      <c r="B21" s="10">
        <f>B20*B6*B9</f>
        <v/>
      </c>
    </row>
    <row r="22">
      <c r="A22" s="3" t="inlineStr">
        <is>
          <t>Gateway fee on the same nights (₹)</t>
        </is>
      </c>
      <c r="B22" s="10">
        <f>B20*B6*B11</f>
        <v/>
      </c>
    </row>
    <row r="23">
      <c r="A23" s="3" t="inlineStr">
        <is>
          <t>Monthly cost of running the direct channel (₹)</t>
        </is>
      </c>
      <c r="B23" s="10">
        <f>B12+B13</f>
        <v/>
      </c>
    </row>
    <row r="24">
      <c r="A24" s="3" t="inlineStr">
        <is>
          <t>Net monthly gain from direct (₹)</t>
        </is>
      </c>
      <c r="B24" s="11">
        <f>B21-B22-B23</f>
        <v/>
      </c>
    </row>
    <row r="25">
      <c r="A25" s="3" t="inlineStr">
        <is>
          <t>Net gain per year (₹)</t>
        </is>
      </c>
      <c r="B25" s="11">
        <f>B24*12</f>
        <v/>
      </c>
    </row>
    <row r="26">
      <c r="A26" s="3" t="inlineStr">
        <is>
          <t>Break-even: OTA nights you must move each month</t>
        </is>
      </c>
      <c r="B26" s="12">
        <f>B23/(B6*(B9-B11))</f>
        <v/>
      </c>
    </row>
    <row r="27">
      <c r="A27" s="3" t="inlineStr">
        <is>
          <t>Break-even as a share of today's OTA nights</t>
        </is>
      </c>
      <c r="B27" s="13">
        <f>B26/B16</f>
        <v/>
      </c>
    </row>
  </sheetData>
  <mergeCells count="2">
    <mergeCell ref="A1:C1"/>
    <mergeCell ref="A2:C2"/>
  </mergeCells>
  <conditionalFormatting sqref="B24">
    <cfRule type="cellIs" priority="1" operator="lessThan" dxfId="0">
      <formula>0</formula>
    </cfRule>
    <cfRule type="cellIs" priority="2" operator="greaterThanOrEqual" dxfId="1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22" customWidth="1" min="4" max="4"/>
    <col width="22" customWidth="1" min="5" max="5"/>
  </cols>
  <sheetData>
    <row r="1" ht="30" customHeight="1">
      <c r="A1" s="1" t="inlineStr">
        <is>
          <t>What each step of direct-booking share is worth per month</t>
        </is>
      </c>
    </row>
    <row r="3" ht="32" customHeight="1">
      <c r="A3" s="14" t="inlineStr">
        <is>
          <t>Share moved to direct</t>
        </is>
      </c>
      <c r="B3" s="14" t="inlineStr">
        <is>
          <t>Nights moved</t>
        </is>
      </c>
      <c r="C3" s="14" t="inlineStr">
        <is>
          <t>Commission saved (₹)</t>
        </is>
      </c>
      <c r="D3" s="14" t="inlineStr">
        <is>
          <t>Net of gateway and running cost (₹)</t>
        </is>
      </c>
      <c r="E3" s="14" t="inlineStr">
        <is>
          <t>Net per year (₹)</t>
        </is>
      </c>
    </row>
    <row r="4">
      <c r="A4" s="6" t="n">
        <v>0</v>
      </c>
      <c r="B4" s="9">
        <f>'Break even'!$B$16*A4</f>
        <v/>
      </c>
      <c r="C4" s="10">
        <f>B4*'Break even'!$B$6*'Break even'!$B$9</f>
        <v/>
      </c>
      <c r="D4" s="10">
        <f>C4-B4*'Break even'!$B$6*'Break even'!$B$11-'Break even'!$B$23</f>
        <v/>
      </c>
      <c r="E4" s="10">
        <f>D4*12</f>
        <v/>
      </c>
    </row>
    <row r="5">
      <c r="A5" s="6" t="n">
        <v>0.05</v>
      </c>
      <c r="B5" s="9">
        <f>'Break even'!$B$16*A5</f>
        <v/>
      </c>
      <c r="C5" s="10">
        <f>B5*'Break even'!$B$6*'Break even'!$B$9</f>
        <v/>
      </c>
      <c r="D5" s="10">
        <f>C5-B5*'Break even'!$B$6*'Break even'!$B$11-'Break even'!$B$23</f>
        <v/>
      </c>
      <c r="E5" s="10">
        <f>D5*12</f>
        <v/>
      </c>
    </row>
    <row r="6">
      <c r="A6" s="6" t="n">
        <v>0.1</v>
      </c>
      <c r="B6" s="9">
        <f>'Break even'!$B$16*A6</f>
        <v/>
      </c>
      <c r="C6" s="10">
        <f>B6*'Break even'!$B$6*'Break even'!$B$9</f>
        <v/>
      </c>
      <c r="D6" s="10">
        <f>C6-B6*'Break even'!$B$6*'Break even'!$B$11-'Break even'!$B$23</f>
        <v/>
      </c>
      <c r="E6" s="10">
        <f>D6*12</f>
        <v/>
      </c>
    </row>
    <row r="7">
      <c r="A7" s="6" t="n">
        <v>0.15</v>
      </c>
      <c r="B7" s="9">
        <f>'Break even'!$B$16*A7</f>
        <v/>
      </c>
      <c r="C7" s="10">
        <f>B7*'Break even'!$B$6*'Break even'!$B$9</f>
        <v/>
      </c>
      <c r="D7" s="10">
        <f>C7-B7*'Break even'!$B$6*'Break even'!$B$11-'Break even'!$B$23</f>
        <v/>
      </c>
      <c r="E7" s="10">
        <f>D7*12</f>
        <v/>
      </c>
    </row>
    <row r="8">
      <c r="A8" s="6" t="n">
        <v>0.2</v>
      </c>
      <c r="B8" s="9">
        <f>'Break even'!$B$16*A8</f>
        <v/>
      </c>
      <c r="C8" s="10">
        <f>B8*'Break even'!$B$6*'Break even'!$B$9</f>
        <v/>
      </c>
      <c r="D8" s="10">
        <f>C8-B8*'Break even'!$B$6*'Break even'!$B$11-'Break even'!$B$23</f>
        <v/>
      </c>
      <c r="E8" s="10">
        <f>D8*12</f>
        <v/>
      </c>
    </row>
    <row r="9">
      <c r="A9" s="6" t="n">
        <v>0.25</v>
      </c>
      <c r="B9" s="9">
        <f>'Break even'!$B$16*A9</f>
        <v/>
      </c>
      <c r="C9" s="10">
        <f>B9*'Break even'!$B$6*'Break even'!$B$9</f>
        <v/>
      </c>
      <c r="D9" s="10">
        <f>C9-B9*'Break even'!$B$6*'Break even'!$B$11-'Break even'!$B$23</f>
        <v/>
      </c>
      <c r="E9" s="10">
        <f>D9*12</f>
        <v/>
      </c>
    </row>
    <row r="10">
      <c r="A10" s="6" t="n">
        <v>0.3</v>
      </c>
      <c r="B10" s="9">
        <f>'Break even'!$B$16*A10</f>
        <v/>
      </c>
      <c r="C10" s="10">
        <f>B10*'Break even'!$B$6*'Break even'!$B$9</f>
        <v/>
      </c>
      <c r="D10" s="10">
        <f>C10-B10*'Break even'!$B$6*'Break even'!$B$11-'Break even'!$B$23</f>
        <v/>
      </c>
      <c r="E10" s="10">
        <f>D10*12</f>
        <v/>
      </c>
    </row>
    <row r="12" ht="44" customHeight="1">
      <c r="A12" s="2" t="inlineStr">
        <is>
          <t>At 0% moved, the sheet shows the running cost of the direct channel with no bookings to pay for it. That is the cost of starting a booking engine and then not promoting it.</t>
        </is>
      </c>
    </row>
  </sheetData>
  <mergeCells count="2">
    <mergeCell ref="A1:E1"/>
    <mergeCell ref="A12:E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  <col width="40" customWidth="1" min="7" max="7"/>
  </cols>
  <sheetData>
    <row r="1" ht="30" customHeight="1">
      <c r="A1" s="1" t="inlineStr">
        <is>
          <t>Overbooking audit: rooms sold against rooms you own</t>
        </is>
      </c>
    </row>
    <row r="3">
      <c r="A3" s="3" t="inlineStr">
        <is>
          <t>Rooms in inventory</t>
        </is>
      </c>
      <c r="B3" s="15" t="n">
        <v>40</v>
      </c>
    </row>
    <row r="5" ht="32" customHeight="1">
      <c r="A5" s="14" t="inlineStr">
        <is>
          <t>Date</t>
        </is>
      </c>
      <c r="B5" s="14" t="inlineStr">
        <is>
          <t>Sold: direct</t>
        </is>
      </c>
      <c r="C5" s="14" t="inlineStr">
        <is>
          <t>Sold: OTA 1</t>
        </is>
      </c>
      <c r="D5" s="14" t="inlineStr">
        <is>
          <t>Sold: OTA 2</t>
        </is>
      </c>
      <c r="E5" s="14" t="inlineStr">
        <is>
          <t>Sold: walk-in</t>
        </is>
      </c>
      <c r="F5" s="14" t="inlineStr">
        <is>
          <t>Total sold</t>
        </is>
      </c>
      <c r="G5" s="14" t="inlineStr">
        <is>
          <t>Over by</t>
        </is>
      </c>
    </row>
    <row r="6">
      <c r="A6" s="16" t="n">
        <v>46332</v>
      </c>
      <c r="B6" s="4" t="n"/>
      <c r="C6" s="4" t="n"/>
      <c r="D6" s="4" t="n"/>
      <c r="E6" s="4" t="n"/>
      <c r="F6" s="17">
        <f>SUM(B6:E6)</f>
        <v/>
      </c>
      <c r="G6" s="17">
        <f>MAX(0,F6-$B$3)</f>
        <v/>
      </c>
    </row>
    <row r="7">
      <c r="A7" s="16" t="n">
        <v>46333</v>
      </c>
      <c r="B7" s="4" t="n"/>
      <c r="C7" s="4" t="n"/>
      <c r="D7" s="4" t="n"/>
      <c r="E7" s="4" t="n"/>
      <c r="F7" s="17">
        <f>SUM(B7:E7)</f>
        <v/>
      </c>
      <c r="G7" s="17">
        <f>MAX(0,F7-$B$3)</f>
        <v/>
      </c>
    </row>
    <row r="8">
      <c r="A8" s="16" t="n">
        <v>46334</v>
      </c>
      <c r="B8" s="4" t="n"/>
      <c r="C8" s="4" t="n"/>
      <c r="D8" s="4" t="n"/>
      <c r="E8" s="4" t="n"/>
      <c r="F8" s="17">
        <f>SUM(B8:E8)</f>
        <v/>
      </c>
      <c r="G8" s="17">
        <f>MAX(0,F8-$B$3)</f>
        <v/>
      </c>
    </row>
    <row r="9">
      <c r="A9" s="16" t="n">
        <v>46335</v>
      </c>
      <c r="B9" s="4" t="n"/>
      <c r="C9" s="4" t="n"/>
      <c r="D9" s="4" t="n"/>
      <c r="E9" s="4" t="n"/>
      <c r="F9" s="17">
        <f>SUM(B9:E9)</f>
        <v/>
      </c>
      <c r="G9" s="17">
        <f>MAX(0,F9-$B$3)</f>
        <v/>
      </c>
    </row>
    <row r="10">
      <c r="A10" s="16" t="n">
        <v>46336</v>
      </c>
      <c r="B10" s="4" t="n"/>
      <c r="C10" s="4" t="n"/>
      <c r="D10" s="4" t="n"/>
      <c r="E10" s="4" t="n"/>
      <c r="F10" s="17">
        <f>SUM(B10:E10)</f>
        <v/>
      </c>
      <c r="G10" s="17">
        <f>MAX(0,F10-$B$3)</f>
        <v/>
      </c>
    </row>
    <row r="11">
      <c r="A11" s="16" t="n">
        <v>46337</v>
      </c>
      <c r="B11" s="4" t="n"/>
      <c r="C11" s="4" t="n"/>
      <c r="D11" s="4" t="n"/>
      <c r="E11" s="4" t="n"/>
      <c r="F11" s="17">
        <f>SUM(B11:E11)</f>
        <v/>
      </c>
      <c r="G11" s="17">
        <f>MAX(0,F11-$B$3)</f>
        <v/>
      </c>
    </row>
    <row r="12">
      <c r="A12" s="16" t="n">
        <v>46338</v>
      </c>
      <c r="B12" s="4" t="n"/>
      <c r="C12" s="4" t="n"/>
      <c r="D12" s="4" t="n"/>
      <c r="E12" s="4" t="n"/>
      <c r="F12" s="17">
        <f>SUM(B12:E12)</f>
        <v/>
      </c>
      <c r="G12" s="17">
        <f>MAX(0,F12-$B$3)</f>
        <v/>
      </c>
    </row>
    <row r="13">
      <c r="A13" s="16" t="n">
        <v>46339</v>
      </c>
      <c r="B13" s="4" t="n"/>
      <c r="C13" s="4" t="n"/>
      <c r="D13" s="4" t="n"/>
      <c r="E13" s="4" t="n"/>
      <c r="F13" s="17">
        <f>SUM(B13:E13)</f>
        <v/>
      </c>
      <c r="G13" s="17">
        <f>MAX(0,F13-$B$3)</f>
        <v/>
      </c>
    </row>
    <row r="14">
      <c r="A14" s="16" t="n">
        <v>46340</v>
      </c>
      <c r="B14" s="4" t="n"/>
      <c r="C14" s="4" t="n"/>
      <c r="D14" s="4" t="n"/>
      <c r="E14" s="4" t="n"/>
      <c r="F14" s="17">
        <f>SUM(B14:E14)</f>
        <v/>
      </c>
      <c r="G14" s="17">
        <f>MAX(0,F14-$B$3)</f>
        <v/>
      </c>
    </row>
    <row r="15">
      <c r="A15" s="16" t="n">
        <v>46341</v>
      </c>
      <c r="B15" s="4" t="n"/>
      <c r="C15" s="4" t="n"/>
      <c r="D15" s="4" t="n"/>
      <c r="E15" s="4" t="n"/>
      <c r="F15" s="17">
        <f>SUM(B15:E15)</f>
        <v/>
      </c>
      <c r="G15" s="17">
        <f>MAX(0,F15-$B$3)</f>
        <v/>
      </c>
    </row>
    <row r="16">
      <c r="A16" s="16" t="n">
        <v>46342</v>
      </c>
      <c r="B16" s="4" t="n"/>
      <c r="C16" s="4" t="n"/>
      <c r="D16" s="4" t="n"/>
      <c r="E16" s="4" t="n"/>
      <c r="F16" s="17">
        <f>SUM(B16:E16)</f>
        <v/>
      </c>
      <c r="G16" s="17">
        <f>MAX(0,F16-$B$3)</f>
        <v/>
      </c>
    </row>
    <row r="17">
      <c r="A17" s="16" t="n">
        <v>46343</v>
      </c>
      <c r="B17" s="4" t="n"/>
      <c r="C17" s="4" t="n"/>
      <c r="D17" s="4" t="n"/>
      <c r="E17" s="4" t="n"/>
      <c r="F17" s="17">
        <f>SUM(B17:E17)</f>
        <v/>
      </c>
      <c r="G17" s="17">
        <f>MAX(0,F17-$B$3)</f>
        <v/>
      </c>
    </row>
    <row r="18">
      <c r="A18" s="16" t="n">
        <v>46344</v>
      </c>
      <c r="B18" s="4" t="n"/>
      <c r="C18" s="4" t="n"/>
      <c r="D18" s="4" t="n"/>
      <c r="E18" s="4" t="n"/>
      <c r="F18" s="17">
        <f>SUM(B18:E18)</f>
        <v/>
      </c>
      <c r="G18" s="17">
        <f>MAX(0,F18-$B$3)</f>
        <v/>
      </c>
    </row>
    <row r="19">
      <c r="A19" s="16" t="n">
        <v>46345</v>
      </c>
      <c r="B19" s="4" t="n"/>
      <c r="C19" s="4" t="n"/>
      <c r="D19" s="4" t="n"/>
      <c r="E19" s="4" t="n"/>
      <c r="F19" s="17">
        <f>SUM(B19:E19)</f>
        <v/>
      </c>
      <c r="G19" s="17">
        <f>MAX(0,F19-$B$3)</f>
        <v/>
      </c>
    </row>
    <row r="21">
      <c r="A21" s="3" t="inlineStr">
        <is>
          <t>Nights over capacity</t>
        </is>
      </c>
      <c r="B21" s="18">
        <f>SUM(G6:G19)</f>
        <v/>
      </c>
    </row>
    <row r="23" ht="44" customHeight="1">
      <c r="A23" s="2" t="inlineStr">
        <is>
          <t>Fill this from the day's arrival list, one row per date. Any number above zero in "Over by" is a guest you would have had to walk. Count those nights for a month before deciding whether you need a channel manager.</t>
        </is>
      </c>
    </row>
  </sheetData>
  <mergeCells count="2">
    <mergeCell ref="A1:G1"/>
    <mergeCell ref="A23:G23"/>
  </mergeCells>
  <conditionalFormatting sqref="G6:G19">
    <cfRule type="cellIs" priority="1" operator="greater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2026-09-24T19:40:58Z</dcterms:created>
  <dcterms:modified xmlns:dcterms="http://purl.org/dc/terms/" xmlns:xsi="http://www.w3.org/2001/XMLSchema-instance" xsi:type="dcterms:W3CDTF">2026-09-24T19:40:58Z</dcterms:modified>
</cp:coreProperties>
</file>