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nt Quotation" sheetId="1" state="visible" r:id="rId1"/>
    <sheet xmlns:r="http://schemas.openxmlformats.org/officeDocument/2006/relationships" name="Cost vs Price (internal)" sheetId="2" state="visible" r:id="rId2"/>
    <sheet xmlns:r="http://schemas.openxmlformats.org/officeDocument/2006/relationships" name="Terms" sheetId="3" state="visible" r:id="rId3"/>
  </sheets>
  <definedNames>
    <definedName name="_xlnm.Print_Area" localSheetId="0">'Event Quotation'!$A$1:$G$44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[&gt;=10000000]&quot;₹&quot;##\,##\,##\,##0;[&gt;=100000]&quot;₹&quot;##\,##\,##0;&quot;₹&quot;##,##0"/>
    <numFmt numFmtId="167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i val="1"/>
      <color rgb="005B6479"/>
      <sz val="9"/>
    </font>
    <font>
      <b val="1"/>
      <color rgb="000B0B16"/>
      <sz val="10"/>
    </font>
    <font>
      <sz val="10"/>
    </font>
    <font>
      <b val="1"/>
      <color rgb="00FFFFFF"/>
      <sz val="10"/>
    </font>
    <font>
      <b val="1"/>
      <sz val="10"/>
    </font>
    <font>
      <b val="1"/>
      <sz val="11"/>
    </font>
    <font>
      <b val="1"/>
      <color rgb="001A3FF0"/>
      <sz val="12"/>
    </font>
    <font>
      <b val="1"/>
      <color rgb="00FFFFFF"/>
    </font>
    <font>
      <b val="1"/>
    </font>
    <font>
      <b val="1"/>
      <color rgb="00FFFFFF"/>
      <sz val="13"/>
    </font>
  </fonts>
  <fills count="7">
    <fill>
      <patternFill/>
    </fill>
    <fill>
      <patternFill patternType="gray125"/>
    </fill>
    <fill>
      <patternFill patternType="solid">
        <fgColor rgb="001A3FF0"/>
      </patternFill>
    </fill>
    <fill>
      <patternFill patternType="solid">
        <fgColor rgb="00FFF7CC"/>
      </patternFill>
    </fill>
    <fill>
      <patternFill patternType="solid">
        <fgColor rgb="00EEF2FF"/>
      </patternFill>
    </fill>
    <fill>
      <patternFill patternType="solid">
        <fgColor rgb="00DDE6FF"/>
      </patternFill>
    </fill>
    <fill>
      <patternFill patternType="solid">
        <fgColor rgb="00C0392B"/>
      </patternFill>
    </fill>
  </fills>
  <borders count="2">
    <border>
      <left/>
      <right/>
      <top/>
      <bottom/>
      <diagonal/>
    </border>
    <border>
      <left style="thin">
        <color rgb="00C9D1E0"/>
      </left>
      <right style="thin">
        <color rgb="00C9D1E0"/>
      </right>
      <top style="thin">
        <color rgb="00C9D1E0"/>
      </top>
      <bottom style="thin">
        <color rgb="00C9D1E0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0" borderId="0" pivotButton="0" quotePrefix="0" xfId="0"/>
    <xf numFmtId="0" fontId="4" fillId="3" borderId="1" pivotButton="0" quotePrefix="0" xfId="0"/>
    <xf numFmtId="165" fontId="4" fillId="3" borderId="1" applyAlignment="1" pivotButton="0" quotePrefix="0" xfId="0">
      <alignment horizontal="left"/>
    </xf>
    <xf numFmtId="1" fontId="4" fillId="3" borderId="1" applyAlignment="1" pivotButton="0" quotePrefix="0" xfId="0">
      <alignment horizontal="left"/>
    </xf>
    <xf numFmtId="165" fontId="0" fillId="0" borderId="0" applyAlignment="1" pivotButton="0" quotePrefix="0" xfId="0">
      <alignment horizontal="left"/>
    </xf>
    <xf numFmtId="0" fontId="4" fillId="3" borderId="1" applyAlignment="1" pivotButton="0" quotePrefix="0" xfId="0">
      <alignment horizontal="left"/>
    </xf>
    <xf numFmtId="0" fontId="5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/>
    </xf>
    <xf numFmtId="0" fontId="0" fillId="3" borderId="1" pivotButton="0" quotePrefix="0" xfId="0"/>
    <xf numFmtId="0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/>
    </xf>
    <xf numFmtId="166" fontId="0" fillId="3" borderId="1" pivotButton="0" quotePrefix="0" xfId="0"/>
    <xf numFmtId="166" fontId="0" fillId="0" borderId="1" pivotButton="0" quotePrefix="0" xfId="0"/>
    <xf numFmtId="0" fontId="6" fillId="4" borderId="1" applyAlignment="1" pivotButton="0" quotePrefix="0" xfId="0">
      <alignment horizontal="right"/>
    </xf>
    <xf numFmtId="0" fontId="0" fillId="4" borderId="1" pivotButton="0" quotePrefix="0" xfId="0"/>
    <xf numFmtId="166" fontId="7" fillId="4" borderId="1" pivotButton="0" quotePrefix="0" xfId="0"/>
    <xf numFmtId="0" fontId="4" fillId="0" borderId="1" applyAlignment="1" pivotButton="0" quotePrefix="0" xfId="0">
      <alignment horizontal="right"/>
    </xf>
    <xf numFmtId="0" fontId="0" fillId="0" borderId="1" pivotButton="0" quotePrefix="0" xfId="0"/>
    <xf numFmtId="167" fontId="4" fillId="3" borderId="1" applyAlignment="1" pivotButton="0" quotePrefix="0" xfId="0">
      <alignment horizontal="center"/>
    </xf>
    <xf numFmtId="166" fontId="4" fillId="0" borderId="1" pivotButton="0" quotePrefix="0" xfId="0"/>
    <xf numFmtId="166" fontId="4" fillId="3" borderId="1" pivotButton="0" quotePrefix="0" xfId="0"/>
    <xf numFmtId="167" fontId="4" fillId="0" borderId="1" pivotButton="0" quotePrefix="0" xfId="0"/>
    <xf numFmtId="0" fontId="6" fillId="5" borderId="1" applyAlignment="1" pivotButton="0" quotePrefix="0" xfId="0">
      <alignment horizontal="right"/>
    </xf>
    <xf numFmtId="0" fontId="0" fillId="5" borderId="1" pivotButton="0" quotePrefix="0" xfId="0"/>
    <xf numFmtId="166" fontId="8" fillId="5" borderId="1" pivotButton="0" quotePrefix="0" xfId="0"/>
    <xf numFmtId="0" fontId="6" fillId="0" borderId="1" applyAlignment="1" pivotButton="0" quotePrefix="0" xfId="0">
      <alignment horizontal="right"/>
    </xf>
    <xf numFmtId="166" fontId="7" fillId="0" borderId="1" pivotButton="0" quotePrefix="0" xfId="0"/>
    <xf numFmtId="0" fontId="9" fillId="2" borderId="0" pivotButton="0" quotePrefix="0" xfId="0"/>
    <xf numFmtId="0" fontId="6" fillId="4" borderId="1" pivotButton="0" quotePrefix="0" xfId="0"/>
    <xf numFmtId="9" fontId="4" fillId="3" borderId="1" applyAlignment="1" pivotButton="0" quotePrefix="0" xfId="0">
      <alignment horizontal="center"/>
    </xf>
    <xf numFmtId="9" fontId="0" fillId="0" borderId="1" applyAlignment="1" pivotButton="0" quotePrefix="0" xfId="0">
      <alignment horizontal="center"/>
    </xf>
    <xf numFmtId="0" fontId="10" fillId="0" borderId="1" pivotButton="0" quotePrefix="0" xfId="0"/>
    <xf numFmtId="166" fontId="10" fillId="0" borderId="1" pivotButton="0" quotePrefix="0" xfId="0"/>
    <xf numFmtId="0" fontId="2" fillId="0" borderId="0" applyAlignment="1" pivotButton="0" quotePrefix="0" xfId="0">
      <alignment vertical="top" wrapText="1"/>
    </xf>
    <xf numFmtId="0" fontId="11" fillId="6" borderId="0" pivotButton="0" quotePrefix="0" xfId="0"/>
    <xf numFmtId="0" fontId="9" fillId="2" borderId="1" pivotButton="0" quotePrefix="0" xfId="0"/>
    <xf numFmtId="167" fontId="0" fillId="0" borderId="1" pivotButton="0" quotePrefix="0" xfId="0"/>
    <xf numFmtId="0" fontId="10" fillId="4" borderId="1" pivotButton="0" quotePrefix="0" xfId="0"/>
    <xf numFmtId="166" fontId="10" fillId="4" borderId="1" pivotButton="0" quotePrefix="0" xfId="0"/>
    <xf numFmtId="167" fontId="10" fillId="4" borderId="1" pivotButton="0" quotePrefix="0" xfId="0"/>
    <xf numFmtId="0" fontId="11" fillId="2" borderId="0" pivotButton="0" quotePrefix="0" xfId="0"/>
    <xf numFmtId="0" fontId="0" fillId="0" borderId="1" applyAlignment="1" pivotButton="0" quotePrefix="0" xfId="0">
      <alignment horizontal="center" vertical="top"/>
    </xf>
    <xf numFmtId="0" fontId="1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46" customWidth="1" min="3" max="3"/>
    <col width="8" customWidth="1" min="4" max="4"/>
    <col width="9" customWidth="1" min="5" max="5"/>
    <col width="16" customWidth="1" min="6" max="6"/>
    <col width="18" customWidth="1" min="7" max="7"/>
  </cols>
  <sheetData>
    <row r="1" ht="34" customHeight="1">
      <c r="A1" s="1" t="inlineStr">
        <is>
          <t>EVENT MANAGEMENT QUOTATION</t>
        </is>
      </c>
    </row>
    <row r="2">
      <c r="A2" s="2" t="inlineStr">
        <is>
          <t>Yellow cells are inputs. Everything else calculates. Sample data is from the worked example on venura.org/event-management-quotation-format.</t>
        </is>
      </c>
    </row>
    <row r="4">
      <c r="A4" s="3" t="inlineStr">
        <is>
          <t>Agency name</t>
        </is>
      </c>
      <c r="B4" s="4" t="inlineStr">
        <is>
          <t>Your agency name</t>
        </is>
      </c>
      <c r="E4" s="3" t="inlineStr">
        <is>
          <t>Quotation no.</t>
        </is>
      </c>
      <c r="F4" s="4" t="inlineStr">
        <is>
          <t>QUO-2026-0142</t>
        </is>
      </c>
    </row>
    <row r="5">
      <c r="A5" s="3" t="inlineStr">
        <is>
          <t>Agency GSTIN</t>
        </is>
      </c>
      <c r="B5" s="4" t="inlineStr">
        <is>
          <t>27AAAAA0000A1Z5</t>
        </is>
      </c>
      <c r="E5" s="3" t="inlineStr">
        <is>
          <t>Quotation date</t>
        </is>
      </c>
      <c r="F5" s="5" t="n">
        <v>46290</v>
      </c>
    </row>
    <row r="6">
      <c r="A6" s="3" t="inlineStr">
        <is>
          <t>Client</t>
        </is>
      </c>
      <c r="B6" s="4" t="inlineStr">
        <is>
          <t>Sample Pharma Pvt Ltd</t>
        </is>
      </c>
      <c r="E6" s="3" t="inlineStr">
        <is>
          <t>Validity (days)</t>
        </is>
      </c>
      <c r="F6" s="6" t="n">
        <v>7</v>
      </c>
    </row>
    <row r="7">
      <c r="A7" s="3" t="inlineStr">
        <is>
          <t>Client GSTIN</t>
        </is>
      </c>
      <c r="B7" s="4" t="inlineStr">
        <is>
          <t>27BBBBB1111B1Z5</t>
        </is>
      </c>
      <c r="E7" s="3" t="inlineStr">
        <is>
          <t>Valid until</t>
        </is>
      </c>
      <c r="F7" s="7">
        <f>F5+F6</f>
        <v/>
      </c>
    </row>
    <row r="8">
      <c r="A8" s="3" t="inlineStr">
        <is>
          <t>Event</t>
        </is>
      </c>
      <c r="B8" s="4" t="inlineStr">
        <is>
          <t>Annual Day 2026</t>
        </is>
      </c>
      <c r="E8" s="3" t="inlineStr">
        <is>
          <t>Event date</t>
        </is>
      </c>
      <c r="F8" s="5" t="n">
        <v>46340</v>
      </c>
    </row>
    <row r="9">
      <c r="A9" s="3" t="inlineStr">
        <is>
          <t>Venue</t>
        </is>
      </c>
      <c r="B9" s="4" t="inlineStr">
        <is>
          <t>Hotel ballroom, Pune</t>
        </is>
      </c>
      <c r="E9" s="3" t="inlineStr">
        <is>
          <t>Guests (basis)</t>
        </is>
      </c>
      <c r="F9" s="6" t="n">
        <v>300</v>
      </c>
    </row>
    <row r="10">
      <c r="A10" s="3" t="inlineStr">
        <is>
          <t>Place of supply</t>
        </is>
      </c>
      <c r="B10" s="4" t="inlineStr">
        <is>
          <t>Intra-state</t>
        </is>
      </c>
      <c r="E10" s="3" t="inlineStr">
        <is>
          <t>SAC</t>
        </is>
      </c>
      <c r="F10" s="8" t="inlineStr">
        <is>
          <t>998397</t>
        </is>
      </c>
    </row>
    <row r="12">
      <c r="A12" s="9" t="inlineStr">
        <is>
          <t>#</t>
        </is>
      </c>
      <c r="B12" s="10" t="inlineStr">
        <is>
          <t>Category</t>
        </is>
      </c>
      <c r="C12" s="10" t="inlineStr">
        <is>
          <t>Scope / item</t>
        </is>
      </c>
      <c r="D12" s="9" t="inlineStr">
        <is>
          <t>Qty</t>
        </is>
      </c>
      <c r="E12" s="9" t="inlineStr">
        <is>
          <t>Unit</t>
        </is>
      </c>
      <c r="F12" s="10" t="inlineStr">
        <is>
          <t>Rate (₹)</t>
        </is>
      </c>
      <c r="G12" s="10" t="inlineStr">
        <is>
          <t>Amount (₹)</t>
        </is>
      </c>
    </row>
    <row r="13" ht="30" customHeight="1">
      <c r="A13" s="11" t="n">
        <v>1</v>
      </c>
      <c r="B13" s="12" t="inlineStr">
        <is>
          <t>Stage &amp; backdrop</t>
        </is>
      </c>
      <c r="C13" s="13" t="inlineStr">
        <is>
          <t>32x12 ft stage, 12x8 ft P2.6 LED backdrop, 1 day rigging</t>
        </is>
      </c>
      <c r="D13" s="14" t="n">
        <v>1</v>
      </c>
      <c r="E13" s="14" t="inlineStr">
        <is>
          <t>lot</t>
        </is>
      </c>
      <c r="F13" s="15" t="n">
        <v>185000</v>
      </c>
      <c r="G13" s="16">
        <f>IF(OR(D13="",F13=""),"",D13*F13)</f>
        <v/>
      </c>
    </row>
    <row r="14" ht="30" customHeight="1">
      <c r="A14" s="11" t="n">
        <v>2</v>
      </c>
      <c r="B14" s="12" t="inlineStr">
        <is>
          <t>Sound &amp; lighting</t>
        </is>
      </c>
      <c r="C14" s="13" t="inlineStr">
        <is>
          <t>Line-array PA, 8 moving heads, 2 followspots, operators</t>
        </is>
      </c>
      <c r="D14" s="14" t="n">
        <v>1</v>
      </c>
      <c r="E14" s="14" t="inlineStr">
        <is>
          <t>lot</t>
        </is>
      </c>
      <c r="F14" s="15" t="n">
        <v>120000</v>
      </c>
      <c r="G14" s="16">
        <f>IF(OR(D14="",F14=""),"",D14*F14)</f>
        <v/>
      </c>
    </row>
    <row r="15" ht="30" customHeight="1">
      <c r="A15" s="11" t="n">
        <v>3</v>
      </c>
      <c r="B15" s="12" t="inlineStr">
        <is>
          <t>Anchor</t>
        </is>
      </c>
      <c r="C15" s="13" t="inlineStr">
        <is>
          <t>Emcee, 2 hours + script briefing</t>
        </is>
      </c>
      <c r="D15" s="14" t="n">
        <v>1</v>
      </c>
      <c r="E15" s="14" t="inlineStr">
        <is>
          <t>event</t>
        </is>
      </c>
      <c r="F15" s="15" t="n">
        <v>45000</v>
      </c>
      <c r="G15" s="16">
        <f>IF(OR(D15="",F15=""),"",D15*F15)</f>
        <v/>
      </c>
    </row>
    <row r="16" ht="30" customHeight="1">
      <c r="A16" s="11" t="n">
        <v>4</v>
      </c>
      <c r="B16" s="12" t="inlineStr">
        <is>
          <t>Live music</t>
        </is>
      </c>
      <c r="C16" s="13" t="inlineStr">
        <is>
          <t>5-piece band, 90-minute set</t>
        </is>
      </c>
      <c r="D16" s="14" t="n">
        <v>1</v>
      </c>
      <c r="E16" s="14" t="inlineStr">
        <is>
          <t>set</t>
        </is>
      </c>
      <c r="F16" s="15" t="n">
        <v>90000</v>
      </c>
      <c r="G16" s="16">
        <f>IF(OR(D16="",F16=""),"",D16*F16)</f>
        <v/>
      </c>
    </row>
    <row r="17" ht="30" customHeight="1">
      <c r="A17" s="11" t="n">
        <v>5</v>
      </c>
      <c r="B17" s="12" t="inlineStr">
        <is>
          <t>Registration</t>
        </is>
      </c>
      <c r="C17" s="13" t="inlineStr">
        <is>
          <t>Desk, 300 printed badges, 4 hostesses</t>
        </is>
      </c>
      <c r="D17" s="14" t="n">
        <v>1</v>
      </c>
      <c r="E17" s="14" t="inlineStr">
        <is>
          <t>lot</t>
        </is>
      </c>
      <c r="F17" s="15" t="n">
        <v>38000</v>
      </c>
      <c r="G17" s="16">
        <f>IF(OR(D17="",F17=""),"",D17*F17)</f>
        <v/>
      </c>
    </row>
    <row r="18" ht="30" customHeight="1">
      <c r="A18" s="11" t="n">
        <v>6</v>
      </c>
      <c r="B18" s="12" t="inlineStr">
        <is>
          <t>Decor</t>
        </is>
      </c>
      <c r="C18" s="13" t="inlineStr">
        <is>
          <t>Entrance arch, stage flowers, 20 table centrepieces</t>
        </is>
      </c>
      <c r="D18" s="14" t="n">
        <v>1</v>
      </c>
      <c r="E18" s="14" t="inlineStr">
        <is>
          <t>lot</t>
        </is>
      </c>
      <c r="F18" s="15" t="n">
        <v>52000</v>
      </c>
      <c r="G18" s="16">
        <f>IF(OR(D18="",F18=""),"",D18*F18)</f>
        <v/>
      </c>
    </row>
    <row r="19" ht="30" customHeight="1">
      <c r="A19" s="11" t="n">
        <v>7</v>
      </c>
      <c r="B19" s="12" t="inlineStr">
        <is>
          <t>Show control</t>
        </is>
      </c>
      <c r="C19" s="13" t="inlineStr">
        <is>
          <t>Run-of-show, rehearsal, 6-person on-ground team x 2 days</t>
        </is>
      </c>
      <c r="D19" s="14" t="n">
        <v>1</v>
      </c>
      <c r="E19" s="14" t="inlineStr">
        <is>
          <t>lot</t>
        </is>
      </c>
      <c r="F19" s="15" t="n">
        <v>40000</v>
      </c>
      <c r="G19" s="16">
        <f>IF(OR(D19="",F19=""),"",D19*F19)</f>
        <v/>
      </c>
    </row>
    <row r="20" ht="18" customHeight="1">
      <c r="A20" s="11" t="n">
        <v>8</v>
      </c>
      <c r="B20" s="12" t="n"/>
      <c r="C20" s="13" t="n"/>
      <c r="D20" s="14" t="n"/>
      <c r="E20" s="14" t="n"/>
      <c r="F20" s="15" t="n"/>
      <c r="G20" s="16">
        <f>IF(OR(D20="",F20=""),"",D20*F20)</f>
        <v/>
      </c>
    </row>
    <row r="21" ht="18" customHeight="1">
      <c r="A21" s="11" t="n">
        <v>9</v>
      </c>
      <c r="B21" s="12" t="n"/>
      <c r="C21" s="13" t="n"/>
      <c r="D21" s="14" t="n"/>
      <c r="E21" s="14" t="n"/>
      <c r="F21" s="15" t="n"/>
      <c r="G21" s="16">
        <f>IF(OR(D21="",F21=""),"",D21*F21)</f>
        <v/>
      </c>
    </row>
    <row r="22" ht="18" customHeight="1">
      <c r="A22" s="11" t="n">
        <v>10</v>
      </c>
      <c r="B22" s="12" t="n"/>
      <c r="C22" s="13" t="n"/>
      <c r="D22" s="14" t="n"/>
      <c r="E22" s="14" t="n"/>
      <c r="F22" s="15" t="n"/>
      <c r="G22" s="16">
        <f>IF(OR(D22="",F22=""),"",D22*F22)</f>
        <v/>
      </c>
    </row>
    <row r="23" ht="18" customHeight="1">
      <c r="A23" s="11" t="n">
        <v>11</v>
      </c>
      <c r="B23" s="12" t="n"/>
      <c r="C23" s="13" t="n"/>
      <c r="D23" s="14" t="n"/>
      <c r="E23" s="14" t="n"/>
      <c r="F23" s="15" t="n"/>
      <c r="G23" s="16">
        <f>IF(OR(D23="",F23=""),"",D23*F23)</f>
        <v/>
      </c>
    </row>
    <row r="24" ht="18" customHeight="1">
      <c r="A24" s="11" t="n">
        <v>12</v>
      </c>
      <c r="B24" s="12" t="n"/>
      <c r="C24" s="13" t="n"/>
      <c r="D24" s="14" t="n"/>
      <c r="E24" s="14" t="n"/>
      <c r="F24" s="15" t="n"/>
      <c r="G24" s="16">
        <f>IF(OR(D24="",F24=""),"",D24*F24)</f>
        <v/>
      </c>
    </row>
    <row r="25">
      <c r="A25" s="17" t="inlineStr">
        <is>
          <t>Production &amp; services subtotal</t>
        </is>
      </c>
      <c r="B25" s="18" t="n"/>
      <c r="C25" s="18" t="n"/>
      <c r="D25" s="18" t="n"/>
      <c r="E25" s="18" t="n"/>
      <c r="F25" s="18" t="n"/>
      <c r="G25" s="19">
        <f>SUM(G13:G24)</f>
        <v/>
      </c>
    </row>
    <row r="26">
      <c r="A26" s="20" t="inlineStr">
        <is>
          <t>Management fee (% of subtotal, input in F26)</t>
        </is>
      </c>
      <c r="B26" s="21" t="n"/>
      <c r="C26" s="21" t="n"/>
      <c r="D26" s="21" t="n"/>
      <c r="E26" s="21" t="n"/>
      <c r="F26" s="22" t="n">
        <v>0.15</v>
      </c>
      <c r="G26" s="23">
        <f>ROUND(G25*F26,0)</f>
        <v/>
      </c>
    </row>
    <row r="27">
      <c r="A27" s="20" t="inlineStr">
        <is>
          <t>Discount (₹, input in G27)</t>
        </is>
      </c>
      <c r="B27" s="21" t="n"/>
      <c r="C27" s="21" t="n"/>
      <c r="D27" s="21" t="n"/>
      <c r="E27" s="21" t="n"/>
      <c r="F27" s="21" t="n"/>
      <c r="G27" s="24" t="n">
        <v>0</v>
      </c>
    </row>
    <row r="28">
      <c r="A28" s="17" t="inlineStr">
        <is>
          <t>TAXABLE VALUE</t>
        </is>
      </c>
      <c r="B28" s="18" t="n"/>
      <c r="C28" s="18" t="n"/>
      <c r="D28" s="18" t="n"/>
      <c r="E28" s="18" t="n"/>
      <c r="F28" s="18" t="n"/>
      <c r="G28" s="19">
        <f>G25+G26-G27</f>
        <v/>
      </c>
    </row>
    <row r="29">
      <c r="A29" s="20" t="inlineStr">
        <is>
          <t>GST rate (input in F29)</t>
        </is>
      </c>
      <c r="B29" s="21" t="n"/>
      <c r="C29" s="21" t="n"/>
      <c r="D29" s="21" t="n"/>
      <c r="E29" s="21" t="n"/>
      <c r="F29" s="22" t="n">
        <v>0.18</v>
      </c>
      <c r="G29" s="25">
        <f>F29</f>
        <v/>
      </c>
    </row>
    <row r="30">
      <c r="A30" s="20" t="inlineStr">
        <is>
          <t>CGST (half the rate, if intra-state)</t>
        </is>
      </c>
      <c r="B30" s="21" t="n"/>
      <c r="C30" s="21" t="n"/>
      <c r="D30" s="21" t="n"/>
      <c r="E30" s="21" t="n"/>
      <c r="F30" s="21" t="n"/>
      <c r="G30" s="23">
        <f>IF($B$10="Intra-state",ROUND(G28*$F$29/2,0),0)</f>
        <v/>
      </c>
    </row>
    <row r="31">
      <c r="A31" s="20" t="inlineStr">
        <is>
          <t>SGST (half the rate, if intra-state)</t>
        </is>
      </c>
      <c r="B31" s="21" t="n"/>
      <c r="C31" s="21" t="n"/>
      <c r="D31" s="21" t="n"/>
      <c r="E31" s="21" t="n"/>
      <c r="F31" s="21" t="n"/>
      <c r="G31" s="23">
        <f>IF($B$10="Intra-state",ROUND(G28*$F$29/2,0),0)</f>
        <v/>
      </c>
    </row>
    <row r="32">
      <c r="A32" s="20" t="inlineStr">
        <is>
          <t>IGST (full rate, if inter-state)</t>
        </is>
      </c>
      <c r="B32" s="21" t="n"/>
      <c r="C32" s="21" t="n"/>
      <c r="D32" s="21" t="n"/>
      <c r="E32" s="21" t="n"/>
      <c r="F32" s="21" t="n"/>
      <c r="G32" s="23">
        <f>IF($B$10="Inter-state",ROUND(G28*$F$29,0),0)</f>
        <v/>
      </c>
    </row>
    <row r="33">
      <c r="A33" s="26" t="inlineStr">
        <is>
          <t>TOTAL PAYABLE (incl. GST)</t>
        </is>
      </c>
      <c r="B33" s="27" t="n"/>
      <c r="C33" s="27" t="n"/>
      <c r="D33" s="27" t="n"/>
      <c r="E33" s="27" t="n"/>
      <c r="F33" s="27" t="n"/>
      <c r="G33" s="28">
        <f>G28+G30+G31+G32</f>
        <v/>
      </c>
    </row>
    <row r="34">
      <c r="A34" s="20" t="inlineStr">
        <is>
          <t>TDS the client deducts (Section 194-C, on taxable value; rate in F34)</t>
        </is>
      </c>
      <c r="B34" s="21" t="n"/>
      <c r="C34" s="21" t="n"/>
      <c r="D34" s="21" t="n"/>
      <c r="E34" s="21" t="n"/>
      <c r="F34" s="22" t="n">
        <v>0.02</v>
      </c>
      <c r="G34" s="23">
        <f>ROUND(G28*F34,0)</f>
        <v/>
      </c>
    </row>
    <row r="35">
      <c r="A35" s="29" t="inlineStr">
        <is>
          <t>Cash you actually receive after TDS</t>
        </is>
      </c>
      <c r="B35" s="21" t="n"/>
      <c r="C35" s="21" t="n"/>
      <c r="D35" s="21" t="n"/>
      <c r="E35" s="21" t="n"/>
      <c r="F35" s="21" t="n"/>
      <c r="G35" s="30">
        <f>G33-G34</f>
        <v/>
      </c>
    </row>
    <row r="37">
      <c r="A37" s="31" t="inlineStr">
        <is>
          <t>PAYMENT MILESTONES</t>
        </is>
      </c>
    </row>
    <row r="38">
      <c r="A38" s="32" t="inlineStr">
        <is>
          <t>#</t>
        </is>
      </c>
      <c r="B38" s="32" t="inlineStr">
        <is>
          <t>Milestone</t>
        </is>
      </c>
      <c r="C38" s="32" t="inlineStr">
        <is>
          <t>When due</t>
        </is>
      </c>
      <c r="D38" s="18" t="n"/>
      <c r="E38" s="18" t="n"/>
      <c r="F38" s="32" t="inlineStr">
        <is>
          <t>% of total</t>
        </is>
      </c>
      <c r="G38" s="32" t="inlineStr">
        <is>
          <t>Amount (₹)</t>
        </is>
      </c>
    </row>
    <row r="39">
      <c r="A39" s="11" t="n">
        <v>1</v>
      </c>
      <c r="B39" s="21" t="inlineStr">
        <is>
          <t>Confirmation advance</t>
        </is>
      </c>
      <c r="C39" s="21" t="inlineStr">
        <is>
          <t>On signing this quotation</t>
        </is>
      </c>
      <c r="D39" s="21" t="n"/>
      <c r="E39" s="21" t="n"/>
      <c r="F39" s="33" t="n">
        <v>0.4</v>
      </c>
      <c r="G39" s="16">
        <f>ROUND($G$33*F39,0)</f>
        <v/>
      </c>
    </row>
    <row r="40">
      <c r="A40" s="11" t="n">
        <v>2</v>
      </c>
      <c r="B40" s="21" t="inlineStr">
        <is>
          <t>Pre-event payment</t>
        </is>
      </c>
      <c r="C40" s="21" t="inlineStr">
        <is>
          <t>7 days before the event date</t>
        </is>
      </c>
      <c r="D40" s="21" t="n"/>
      <c r="E40" s="21" t="n"/>
      <c r="F40" s="33" t="n">
        <v>0.4</v>
      </c>
      <c r="G40" s="16">
        <f>ROUND($G$33*F40,0)</f>
        <v/>
      </c>
    </row>
    <row r="41">
      <c r="A41" s="11" t="n">
        <v>3</v>
      </c>
      <c r="B41" s="21" t="inlineStr">
        <is>
          <t>Balance</t>
        </is>
      </c>
      <c r="C41" s="21" t="inlineStr">
        <is>
          <t>Within 7 days after the event</t>
        </is>
      </c>
      <c r="D41" s="21" t="n"/>
      <c r="E41" s="21" t="n"/>
      <c r="F41" s="34">
        <f>1-F39-F40</f>
        <v/>
      </c>
      <c r="G41" s="16">
        <f>$G$33-G39-G40</f>
        <v/>
      </c>
    </row>
    <row r="42">
      <c r="A42" s="21" t="n"/>
      <c r="B42" s="35" t="inlineStr">
        <is>
          <t>Total</t>
        </is>
      </c>
      <c r="C42" s="21" t="n"/>
      <c r="D42" s="21" t="n"/>
      <c r="E42" s="21" t="n"/>
      <c r="F42" s="34">
        <f>SUM(F39:F41)</f>
        <v/>
      </c>
      <c r="G42" s="36">
        <f>SUM(G39:G41)</f>
        <v/>
      </c>
    </row>
    <row r="44" ht="30" customHeight="1">
      <c r="A44" s="37" t="inlineStr">
        <is>
          <t>Change control: any change to scope, guest count or dates after approval is re-quoted in writing before work starts. See the Terms tab. The final balance cell absorbs rounding so the total always matches.</t>
        </is>
      </c>
    </row>
  </sheetData>
  <mergeCells count="28">
    <mergeCell ref="A30:E30"/>
    <mergeCell ref="F4:G4"/>
    <mergeCell ref="A34:E34"/>
    <mergeCell ref="B7:C7"/>
    <mergeCell ref="F10:G10"/>
    <mergeCell ref="F6:G6"/>
    <mergeCell ref="F7:G7"/>
    <mergeCell ref="A44:G44"/>
    <mergeCell ref="A25:E25"/>
    <mergeCell ref="F5:G5"/>
    <mergeCell ref="B8:C8"/>
    <mergeCell ref="A27:E27"/>
    <mergeCell ref="F8:G8"/>
    <mergeCell ref="A1:G1"/>
    <mergeCell ref="A26:E26"/>
    <mergeCell ref="A33:E33"/>
    <mergeCell ref="A32:E32"/>
    <mergeCell ref="B9:C9"/>
    <mergeCell ref="F9:G9"/>
    <mergeCell ref="A37:G37"/>
    <mergeCell ref="B6:C6"/>
    <mergeCell ref="A29:E29"/>
    <mergeCell ref="A35:E35"/>
    <mergeCell ref="B5:C5"/>
    <mergeCell ref="A28:E28"/>
    <mergeCell ref="A2:G2"/>
    <mergeCell ref="A31:E31"/>
    <mergeCell ref="B4:C4"/>
  </mergeCells>
  <dataValidations count="1">
    <dataValidation sqref="B10" showDropDown="0" showInputMessage="0" showErrorMessage="0" allowBlank="0" type="list">
      <formula1>"Intra-state,Inter-state"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2" customWidth="1" min="4" max="4"/>
    <col width="16" customWidth="1" min="5" max="5"/>
  </cols>
  <sheetData>
    <row r="1">
      <c r="A1" s="38" t="inlineStr">
        <is>
          <t>INTERNAL ONLY: do not send this tab to the client</t>
        </is>
      </c>
    </row>
    <row r="2">
      <c r="A2" s="2" t="inlineStr">
        <is>
          <t>Enter what each vendor charges you (yellow). Client prices flow in from the quotation tab.</t>
        </is>
      </c>
    </row>
    <row r="4">
      <c r="A4" s="39" t="inlineStr">
        <is>
          <t>Line</t>
        </is>
      </c>
      <c r="B4" s="39" t="inlineStr">
        <is>
          <t>Vendor cost (₹)</t>
        </is>
      </c>
      <c r="C4" s="39" t="inlineStr">
        <is>
          <t>Client price (₹)</t>
        </is>
      </c>
      <c r="D4" s="39" t="inlineStr">
        <is>
          <t>Markup %</t>
        </is>
      </c>
      <c r="E4" s="39" t="inlineStr">
        <is>
          <t>Margin (₹)</t>
        </is>
      </c>
    </row>
    <row r="5">
      <c r="A5" s="21">
        <f>IF('Event Quotation'!C13="","",'Event Quotation'!C13)</f>
        <v/>
      </c>
      <c r="B5" s="15" t="n">
        <v>140000</v>
      </c>
      <c r="C5" s="16">
        <f>IF('Event Quotation'!G13="","",'Event Quotation'!G13)</f>
        <v/>
      </c>
      <c r="D5" s="40">
        <f>IF(OR(B5="",C5=""),"",C5/B5-1)</f>
        <v/>
      </c>
      <c r="E5" s="16">
        <f>IF(OR(B5="",C5=""),"",C5-B5)</f>
        <v/>
      </c>
    </row>
    <row r="6">
      <c r="A6" s="21">
        <f>IF('Event Quotation'!C14="","",'Event Quotation'!C14)</f>
        <v/>
      </c>
      <c r="B6" s="15" t="n">
        <v>95000</v>
      </c>
      <c r="C6" s="16">
        <f>IF('Event Quotation'!G14="","",'Event Quotation'!G14)</f>
        <v/>
      </c>
      <c r="D6" s="40">
        <f>IF(OR(B6="",C6=""),"",C6/B6-1)</f>
        <v/>
      </c>
      <c r="E6" s="16">
        <f>IF(OR(B6="",C6=""),"",C6-B6)</f>
        <v/>
      </c>
    </row>
    <row r="7">
      <c r="A7" s="21">
        <f>IF('Event Quotation'!C15="","",'Event Quotation'!C15)</f>
        <v/>
      </c>
      <c r="B7" s="15" t="n">
        <v>35000</v>
      </c>
      <c r="C7" s="16">
        <f>IF('Event Quotation'!G15="","",'Event Quotation'!G15)</f>
        <v/>
      </c>
      <c r="D7" s="40">
        <f>IF(OR(B7="",C7=""),"",C7/B7-1)</f>
        <v/>
      </c>
      <c r="E7" s="16">
        <f>IF(OR(B7="",C7=""),"",C7-B7)</f>
        <v/>
      </c>
    </row>
    <row r="8">
      <c r="A8" s="21">
        <f>IF('Event Quotation'!C16="","",'Event Quotation'!C16)</f>
        <v/>
      </c>
      <c r="B8" s="15" t="n">
        <v>72000</v>
      </c>
      <c r="C8" s="16">
        <f>IF('Event Quotation'!G16="","",'Event Quotation'!G16)</f>
        <v/>
      </c>
      <c r="D8" s="40">
        <f>IF(OR(B8="",C8=""),"",C8/B8-1)</f>
        <v/>
      </c>
      <c r="E8" s="16">
        <f>IF(OR(B8="",C8=""),"",C8-B8)</f>
        <v/>
      </c>
    </row>
    <row r="9">
      <c r="A9" s="21">
        <f>IF('Event Quotation'!C17="","",'Event Quotation'!C17)</f>
        <v/>
      </c>
      <c r="B9" s="15" t="n">
        <v>30000</v>
      </c>
      <c r="C9" s="16">
        <f>IF('Event Quotation'!G17="","",'Event Quotation'!G17)</f>
        <v/>
      </c>
      <c r="D9" s="40">
        <f>IF(OR(B9="",C9=""),"",C9/B9-1)</f>
        <v/>
      </c>
      <c r="E9" s="16">
        <f>IF(OR(B9="",C9=""),"",C9-B9)</f>
        <v/>
      </c>
    </row>
    <row r="10">
      <c r="A10" s="21">
        <f>IF('Event Quotation'!C18="","",'Event Quotation'!C18)</f>
        <v/>
      </c>
      <c r="B10" s="15" t="n">
        <v>40000</v>
      </c>
      <c r="C10" s="16">
        <f>IF('Event Quotation'!G18="","",'Event Quotation'!G18)</f>
        <v/>
      </c>
      <c r="D10" s="40">
        <f>IF(OR(B10="",C10=""),"",C10/B10-1)</f>
        <v/>
      </c>
      <c r="E10" s="16">
        <f>IF(OR(B10="",C10=""),"",C10-B10)</f>
        <v/>
      </c>
    </row>
    <row r="11">
      <c r="A11" s="21">
        <f>IF('Event Quotation'!C19="","",'Event Quotation'!C19)</f>
        <v/>
      </c>
      <c r="B11" s="15" t="n">
        <v>32000</v>
      </c>
      <c r="C11" s="16">
        <f>IF('Event Quotation'!G19="","",'Event Quotation'!G19)</f>
        <v/>
      </c>
      <c r="D11" s="40">
        <f>IF(OR(B11="",C11=""),"",C11/B11-1)</f>
        <v/>
      </c>
      <c r="E11" s="16">
        <f>IF(OR(B11="",C11=""),"",C11-B11)</f>
        <v/>
      </c>
    </row>
    <row r="12">
      <c r="A12" s="21">
        <f>IF('Event Quotation'!C20="","",'Event Quotation'!C20)</f>
        <v/>
      </c>
      <c r="B12" s="15" t="n"/>
      <c r="C12" s="16">
        <f>IF('Event Quotation'!G20="","",'Event Quotation'!G20)</f>
        <v/>
      </c>
      <c r="D12" s="40">
        <f>IF(OR(B12="",C12=""),"",C12/B12-1)</f>
        <v/>
      </c>
      <c r="E12" s="16">
        <f>IF(OR(B12="",C12=""),"",C12-B12)</f>
        <v/>
      </c>
    </row>
    <row r="13">
      <c r="A13" s="21">
        <f>IF('Event Quotation'!C21="","",'Event Quotation'!C21)</f>
        <v/>
      </c>
      <c r="B13" s="15" t="n"/>
      <c r="C13" s="16">
        <f>IF('Event Quotation'!G21="","",'Event Quotation'!G21)</f>
        <v/>
      </c>
      <c r="D13" s="40">
        <f>IF(OR(B13="",C13=""),"",C13/B13-1)</f>
        <v/>
      </c>
      <c r="E13" s="16">
        <f>IF(OR(B13="",C13=""),"",C13-B13)</f>
        <v/>
      </c>
    </row>
    <row r="14">
      <c r="A14" s="21">
        <f>IF('Event Quotation'!C22="","",'Event Quotation'!C22)</f>
        <v/>
      </c>
      <c r="B14" s="15" t="n"/>
      <c r="C14" s="16">
        <f>IF('Event Quotation'!G22="","",'Event Quotation'!G22)</f>
        <v/>
      </c>
      <c r="D14" s="40">
        <f>IF(OR(B14="",C14=""),"",C14/B14-1)</f>
        <v/>
      </c>
      <c r="E14" s="16">
        <f>IF(OR(B14="",C14=""),"",C14-B14)</f>
        <v/>
      </c>
    </row>
    <row r="15">
      <c r="A15" s="21">
        <f>IF('Event Quotation'!C23="","",'Event Quotation'!C23)</f>
        <v/>
      </c>
      <c r="B15" s="15" t="n"/>
      <c r="C15" s="16">
        <f>IF('Event Quotation'!G23="","",'Event Quotation'!G23)</f>
        <v/>
      </c>
      <c r="D15" s="40">
        <f>IF(OR(B15="",C15=""),"",C15/B15-1)</f>
        <v/>
      </c>
      <c r="E15" s="16">
        <f>IF(OR(B15="",C15=""),"",C15-B15)</f>
        <v/>
      </c>
    </row>
    <row r="16">
      <c r="A16" s="21">
        <f>IF('Event Quotation'!C24="","",'Event Quotation'!C24)</f>
        <v/>
      </c>
      <c r="B16" s="15" t="n"/>
      <c r="C16" s="16">
        <f>IF('Event Quotation'!G24="","",'Event Quotation'!G24)</f>
        <v/>
      </c>
      <c r="D16" s="40">
        <f>IF(OR(B16="",C16=""),"",C16/B16-1)</f>
        <v/>
      </c>
      <c r="E16" s="16">
        <f>IF(OR(B16="",C16=""),"",C16-B16)</f>
        <v/>
      </c>
    </row>
    <row r="18">
      <c r="A18" s="41" t="inlineStr">
        <is>
          <t>Total vendor cost</t>
        </is>
      </c>
      <c r="B18" s="42">
        <f>SUM(B5:B16)</f>
        <v/>
      </c>
    </row>
    <row r="19">
      <c r="A19" s="41" t="inlineStr">
        <is>
          <t>Total client price (lines)</t>
        </is>
      </c>
      <c r="B19" s="42">
        <f>SUM(C5:C16)</f>
        <v/>
      </c>
    </row>
    <row r="20">
      <c r="A20" s="41" t="inlineStr">
        <is>
          <t>Markup on vendor cost</t>
        </is>
      </c>
      <c r="B20" s="43">
        <f>IF(B18=0,"",B19/B18-1)</f>
        <v/>
      </c>
    </row>
    <row r="21">
      <c r="A21" s="41" t="inlineStr">
        <is>
          <t>Management fee (from quotation)</t>
        </is>
      </c>
      <c r="B21" s="42">
        <f>'Event Quotation'!G26</f>
        <v/>
      </c>
    </row>
    <row r="22">
      <c r="A22" s="41" t="inlineStr">
        <is>
          <t>Gross margin before your own team cost</t>
        </is>
      </c>
      <c r="B22" s="42">
        <f>B19-B18+B21-'Event Quotation'!G27</f>
        <v/>
      </c>
    </row>
    <row r="23">
      <c r="A23" s="41" t="inlineStr">
        <is>
          <t>Gross margin as % of taxable value</t>
        </is>
      </c>
      <c r="B23" s="43">
        <f>IF('Event Quotation'!G28=0,"",B22/'Event Quotation'!G28)</f>
        <v/>
      </c>
    </row>
    <row r="25">
      <c r="A25" s="37" t="inlineStr">
        <is>
          <t>Read the last figure as the pool that pays your salaries, overheads and profit. If a change request eats more than a third of it, re-quote before you agree.</t>
        </is>
      </c>
    </row>
    <row r="26"/>
  </sheetData>
  <mergeCells count="3">
    <mergeCell ref="A2:E2"/>
    <mergeCell ref="A25:E26"/>
    <mergeCell ref="A1:E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92" customWidth="1" min="3" max="3"/>
  </cols>
  <sheetData>
    <row r="1">
      <c r="A1" s="44" t="inlineStr">
        <is>
          <t>TERMS &amp; CONDITIONS (edit to suit your contracts)</t>
        </is>
      </c>
    </row>
    <row r="3" ht="48" customHeight="1">
      <c r="A3" s="45" t="n">
        <v>1</v>
      </c>
      <c r="B3" s="46" t="inlineStr">
        <is>
          <t>Scope</t>
        </is>
      </c>
      <c r="C3" s="13" t="inlineStr">
        <is>
          <t>This quotation covers only the items and quantities listed. Venue hire, hotel food and beverage, and music copyright licences are billed directly to the client unless a line above says otherwise.</t>
        </is>
      </c>
    </row>
    <row r="4" ht="48" customHeight="1">
      <c r="A4" s="45" t="n">
        <v>2</v>
      </c>
      <c r="B4" s="46" t="inlineStr">
        <is>
          <t>Guest count basis</t>
        </is>
      </c>
      <c r="C4" s="13" t="inlineStr">
        <is>
          <t>Priced for the guest count on the quotation. Per-head items (badges, hostesses, seating) are re-priced if the final count moves more than 10% either way.</t>
        </is>
      </c>
    </row>
    <row r="5" ht="48" customHeight="1">
      <c r="A5" s="45" t="n">
        <v>3</v>
      </c>
      <c r="B5" s="46" t="inlineStr">
        <is>
          <t>Validity</t>
        </is>
      </c>
      <c r="C5" s="13" t="inlineStr">
        <is>
          <t>Valid for the number of days shown on the quotation. Artist and equipment availability is not held beyond that date.</t>
        </is>
      </c>
    </row>
    <row r="6" ht="48" customHeight="1">
      <c r="A6" s="45" t="n">
        <v>4</v>
      </c>
      <c r="B6" s="46" t="inlineStr">
        <is>
          <t>Change control</t>
        </is>
      </c>
      <c r="C6" s="13" t="inlineStr">
        <is>
          <t>Changes to scope, dates, venue or guest count after approval are quoted in writing and start only after the client confirms them.</t>
        </is>
      </c>
    </row>
    <row r="7" ht="48" customHeight="1">
      <c r="A7" s="45" t="n">
        <v>5</v>
      </c>
      <c r="B7" s="46" t="inlineStr">
        <is>
          <t>Payment</t>
        </is>
      </c>
      <c r="C7" s="13" t="inlineStr">
        <is>
          <t>Milestones as scheduled on the quotation. Work on the next milestone starts only when the previous one is cleared.</t>
        </is>
      </c>
    </row>
    <row r="8" ht="48" customHeight="1">
      <c r="A8" s="45" t="n">
        <v>6</v>
      </c>
      <c r="B8" s="46" t="inlineStr">
        <is>
          <t>Taxes</t>
        </is>
      </c>
      <c r="C8" s="13" t="inlineStr">
        <is>
          <t>GST is charged at the rate shown under SAC 998397. Where the client deducts TDS under Section 194-C, the deduction is on the taxable value excluding GST and a TDS certificate is due each quarter.</t>
        </is>
      </c>
    </row>
    <row r="9" ht="48" customHeight="1">
      <c r="A9" s="45" t="n">
        <v>7</v>
      </c>
      <c r="B9" s="46" t="inlineStr">
        <is>
          <t>Cancellation (sample)</t>
        </is>
      </c>
      <c r="C9" s="13" t="inlineStr">
        <is>
          <t>More than 30 days before the event: the confirmation advance is retained. 15 to 30 days: 60% of the total is payable. Less than 15 days: 100% is payable. Vendor non-refundable deposits are passed through at actuals.</t>
        </is>
      </c>
    </row>
    <row r="10" ht="48" customHeight="1">
      <c r="A10" s="45" t="n">
        <v>8</v>
      </c>
      <c r="B10" s="46" t="inlineStr">
        <is>
          <t>Force majeure</t>
        </is>
      </c>
      <c r="C10" s="13" t="inlineStr">
        <is>
          <t>Neither party is liable for delay or failure caused by events beyond reasonable control, including severe weather, government orders and venue closure. Costs already committed to vendors remain payable.</t>
        </is>
      </c>
    </row>
    <row r="11" ht="48" customHeight="1">
      <c r="A11" s="45" t="n">
        <v>9</v>
      </c>
      <c r="B11" s="46" t="inlineStr">
        <is>
          <t>Overtime</t>
        </is>
      </c>
      <c r="C11" s="13" t="inlineStr">
        <is>
          <t>Crew and equipment are booked for the hours stated in the scope. Extra hours are charged at the rates agreed in advance.</t>
        </is>
      </c>
    </row>
    <row r="12" ht="48" customHeight="1">
      <c r="A12" s="45" t="n">
        <v>10</v>
      </c>
      <c r="B12" s="46" t="inlineStr">
        <is>
          <t>Jurisdiction</t>
        </is>
      </c>
      <c r="C12" s="13" t="inlineStr">
        <is>
          <t>Courts at the agency's registered city have jurisdiction. Have your advisor review these terms before you rely on them.</t>
        </is>
      </c>
    </row>
  </sheetData>
  <mergeCells count="1">
    <mergeCell ref="A1:C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Venura</dc:creator>
  <dc:title xmlns:dc="http://purl.org/dc/elements/1.1/">Event Management Quotation Format</dc:title>
  <dcterms:created xmlns:dcterms="http://purl.org/dc/terms/" xmlns:xsi="http://www.w3.org/2001/XMLSchema-instance" xsi:type="dcterms:W3CDTF">2026-09-24T16:07:21Z</dcterms:created>
  <dcterms:modified xmlns:dcterms="http://purl.org/dc/terms/" xmlns:xsi="http://www.w3.org/2001/XMLSchema-instance" xsi:type="dcterms:W3CDTF">2026-09-24T16:07:21Z</dcterms:modified>
</cp:coreProperties>
</file>