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Estimate vs Actual" sheetId="2" state="visible" r:id="rId2"/>
    <sheet xmlns:r="http://schemas.openxmlformats.org/officeDocument/2006/relationships" name="Document Ladder" sheetId="3" state="visible" r:id="rId3"/>
  </sheets>
  <definedNames>
    <definedName name="_xlnm.Print_Area" localSheetId="0">'Estimate'!$A$1:$H$28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&quot;₹&quot;#,##0.00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FFFFFF"/>
      <sz val="13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9" fontId="4" fillId="3" borderId="1" pivotButton="0" quotePrefix="0" xfId="0"/>
    <xf numFmtId="165" fontId="4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0" fontId="3" fillId="0" borderId="0" applyAlignment="1" pivotButton="0" quotePrefix="0" xfId="0">
      <alignment horizontal="right"/>
    </xf>
    <xf numFmtId="166" fontId="4" fillId="4" borderId="1" pivotButton="0" quotePrefix="0" xfId="0"/>
    <xf numFmtId="0" fontId="4" fillId="0" borderId="0" applyAlignment="1" pivotButton="0" quotePrefix="0" xfId="0">
      <alignment horizontal="right"/>
    </xf>
    <xf numFmtId="166" fontId="3" fillId="4" borderId="1" pivotButton="0" quotePrefix="0" xfId="0"/>
    <xf numFmtId="0" fontId="6" fillId="2" borderId="0" applyAlignment="1" pivotButton="0" quotePrefix="0" xfId="0">
      <alignment horizontal="center" vertical="center"/>
    </xf>
    <xf numFmtId="0" fontId="0" fillId="0" borderId="1" pivotButton="0" quotePrefix="0" xfId="0"/>
    <xf numFmtId="167" fontId="0" fillId="0" borderId="1" pivotButton="0" quotePrefix="0" xfId="0"/>
    <xf numFmtId="167" fontId="4" fillId="4" borderId="1" pivotButton="0" quotePrefix="0" xfId="0"/>
    <xf numFmtId="0" fontId="3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8" customWidth="1" min="3" max="3"/>
    <col width="9" customWidth="1" min="4" max="4"/>
    <col width="14" customWidth="1" min="5" max="5"/>
    <col width="8" customWidth="1" min="6" max="6"/>
    <col width="16" customWidth="1" min="7" max="7"/>
    <col width="15" customWidth="1" min="8" max="8"/>
  </cols>
  <sheetData>
    <row r="1" ht="30" customHeight="1">
      <c r="A1" s="1" t="inlineStr">
        <is>
          <t>EVENT COST ESTIMATE  |  अनुमानित खर्च</t>
        </is>
      </c>
    </row>
    <row r="2">
      <c r="A2" s="2" t="inlineStr">
        <is>
          <t>Non-binding estimate. Sample data is filled in; overwrite the yellow cells. GST is shown so the budget is realistic, and the final tax invoice fixes the actual amount.</t>
        </is>
      </c>
    </row>
    <row r="3">
      <c r="A3" s="3" t="inlineStr">
        <is>
          <t>Business</t>
        </is>
      </c>
      <c r="B3" s="4" t="inlineStr">
        <is>
          <t>Your Venue / Caterer Name</t>
        </is>
      </c>
      <c r="E3" s="3" t="inlineStr">
        <is>
          <t>Estimate no.</t>
        </is>
      </c>
      <c r="F3" s="4" t="inlineStr">
        <is>
          <t>EST-2026-0412</t>
        </is>
      </c>
    </row>
    <row r="4">
      <c r="A4" s="3" t="inlineStr">
        <is>
          <t>Client</t>
        </is>
      </c>
      <c r="B4" s="4" t="inlineStr">
        <is>
          <t>Client name</t>
        </is>
      </c>
      <c r="E4" s="3" t="inlineStr">
        <is>
          <t>Date</t>
        </is>
      </c>
      <c r="F4" s="5" t="n">
        <v>46290</v>
      </c>
    </row>
    <row r="5">
      <c r="A5" s="3" t="inlineStr">
        <is>
          <t>Event</t>
        </is>
      </c>
      <c r="B5" s="4" t="inlineStr">
        <is>
          <t>Sangeet night, 5 Dec 2026</t>
        </is>
      </c>
      <c r="E5" s="3" t="inlineStr">
        <is>
          <t>Indicative for (days)</t>
        </is>
      </c>
      <c r="F5" s="6" t="n">
        <v>30</v>
      </c>
    </row>
    <row r="6">
      <c r="A6" s="3" t="inlineStr">
        <is>
          <t>Likely variation (±)</t>
        </is>
      </c>
      <c r="B6" s="7" t="n">
        <v>0.1</v>
      </c>
      <c r="E6" s="3" t="inlineStr">
        <is>
          <t>Indicative until</t>
        </is>
      </c>
      <c r="F6" s="8">
        <f>F4+F5</f>
        <v/>
      </c>
    </row>
    <row r="8" ht="34" customHeight="1">
      <c r="A8" s="9" t="inlineStr">
        <is>
          <t>S.No</t>
        </is>
      </c>
      <c r="B8" s="9" t="inlineStr">
        <is>
          <t>Description</t>
        </is>
      </c>
      <c r="C8" s="9" t="inlineStr">
        <is>
          <t>Qty</t>
        </is>
      </c>
      <c r="D8" s="9" t="inlineStr">
        <is>
          <t>Unit</t>
        </is>
      </c>
      <c r="E8" s="9" t="inlineStr">
        <is>
          <t>Rate (₹)</t>
        </is>
      </c>
      <c r="F8" s="9" t="inlineStr">
        <is>
          <t>GST %</t>
        </is>
      </c>
      <c r="G8" s="9" t="inlineStr">
        <is>
          <t>Amount (₹)</t>
        </is>
      </c>
      <c r="H8" s="9" t="inlineStr">
        <is>
          <t>GST (₹)</t>
        </is>
      </c>
    </row>
    <row r="9">
      <c r="A9" s="10" t="n">
        <v>1</v>
      </c>
      <c r="B9" s="11" t="inlineStr">
        <is>
          <t>Hall and dinner package, about 250 guests @ ₹1,400</t>
        </is>
      </c>
      <c r="C9" s="11" t="n">
        <v>250</v>
      </c>
      <c r="D9" s="11" t="inlineStr">
        <is>
          <t>guest</t>
        </is>
      </c>
      <c r="E9" s="12" t="n">
        <v>1400</v>
      </c>
      <c r="F9" s="13" t="n">
        <v>0.05</v>
      </c>
      <c r="G9" s="14">
        <f>IF(OR(C9="",E9=""),0,C9*E9)</f>
        <v/>
      </c>
      <c r="H9" s="14">
        <f>G9*N(F9)</f>
        <v/>
      </c>
    </row>
    <row r="10">
      <c r="A10" s="10" t="n">
        <v>2</v>
      </c>
      <c r="B10" s="11" t="inlineStr">
        <is>
          <t>DJ and sound, 5 hours</t>
        </is>
      </c>
      <c r="C10" s="11" t="n">
        <v>1</v>
      </c>
      <c r="D10" s="11" t="inlineStr">
        <is>
          <t>event</t>
        </is>
      </c>
      <c r="E10" s="12" t="n">
        <v>45000</v>
      </c>
      <c r="F10" s="13" t="n">
        <v>0.18</v>
      </c>
      <c r="G10" s="14">
        <f>IF(OR(C10="",E10=""),0,C10*E10)</f>
        <v/>
      </c>
      <c r="H10" s="14">
        <f>G10*N(F10)</f>
        <v/>
      </c>
    </row>
    <row r="11">
      <c r="A11" s="10" t="n">
        <v>3</v>
      </c>
      <c r="B11" s="11" t="inlineStr">
        <is>
          <t>Stage and entry decor</t>
        </is>
      </c>
      <c r="C11" s="11" t="n">
        <v>1</v>
      </c>
      <c r="D11" s="11" t="inlineStr">
        <is>
          <t>event</t>
        </is>
      </c>
      <c r="E11" s="12" t="n">
        <v>80000</v>
      </c>
      <c r="F11" s="13" t="n">
        <v>0.18</v>
      </c>
      <c r="G11" s="14">
        <f>IF(OR(C11="",E11=""),0,C11*E11)</f>
        <v/>
      </c>
      <c r="H11" s="14">
        <f>G11*N(F11)</f>
        <v/>
      </c>
    </row>
    <row r="12">
      <c r="A12" s="10" t="n">
        <v>4</v>
      </c>
      <c r="B12" s="11" t="inlineStr">
        <is>
          <t>Dance floor and LED wall</t>
        </is>
      </c>
      <c r="C12" s="11" t="n">
        <v>1</v>
      </c>
      <c r="D12" s="11" t="inlineStr">
        <is>
          <t>event</t>
        </is>
      </c>
      <c r="E12" s="12" t="n">
        <v>30000</v>
      </c>
      <c r="F12" s="13" t="n">
        <v>0.18</v>
      </c>
      <c r="G12" s="14">
        <f>IF(OR(C12="",E12=""),0,C12*E12)</f>
        <v/>
      </c>
      <c r="H12" s="14">
        <f>G12*N(F12)</f>
        <v/>
      </c>
    </row>
    <row r="13">
      <c r="A13" s="10" t="n">
        <v>5</v>
      </c>
      <c r="B13" s="11" t="n"/>
      <c r="C13" s="11" t="n"/>
      <c r="D13" s="11" t="n"/>
      <c r="E13" s="12" t="n"/>
      <c r="F13" s="13" t="n"/>
      <c r="G13" s="14">
        <f>IF(OR(C13="",E13=""),0,C13*E13)</f>
        <v/>
      </c>
      <c r="H13" s="14">
        <f>G13*N(F13)</f>
        <v/>
      </c>
    </row>
    <row r="14">
      <c r="A14" s="10" t="n">
        <v>6</v>
      </c>
      <c r="B14" s="11" t="n"/>
      <c r="C14" s="11" t="n"/>
      <c r="D14" s="11" t="n"/>
      <c r="E14" s="12" t="n"/>
      <c r="F14" s="13" t="n"/>
      <c r="G14" s="14">
        <f>IF(OR(C14="",E14=""),0,C14*E14)</f>
        <v/>
      </c>
      <c r="H14" s="14">
        <f>G14*N(F14)</f>
        <v/>
      </c>
    </row>
    <row r="15">
      <c r="A15" s="10" t="n">
        <v>7</v>
      </c>
      <c r="B15" s="11" t="n"/>
      <c r="C15" s="11" t="n"/>
      <c r="D15" s="11" t="n"/>
      <c r="E15" s="12" t="n"/>
      <c r="F15" s="13" t="n"/>
      <c r="G15" s="14">
        <f>IF(OR(C15="",E15=""),0,C15*E15)</f>
        <v/>
      </c>
      <c r="H15" s="14">
        <f>G15*N(F15)</f>
        <v/>
      </c>
    </row>
    <row r="16">
      <c r="A16" s="10" t="n">
        <v>8</v>
      </c>
      <c r="B16" s="11" t="n"/>
      <c r="C16" s="11" t="n"/>
      <c r="D16" s="11" t="n"/>
      <c r="E16" s="12" t="n"/>
      <c r="F16" s="13" t="n"/>
      <c r="G16" s="14">
        <f>IF(OR(C16="",E16=""),0,C16*E16)</f>
        <v/>
      </c>
      <c r="H16" s="14">
        <f>G16*N(F16)</f>
        <v/>
      </c>
    </row>
    <row r="18">
      <c r="A18" s="15" t="inlineStr">
        <is>
          <t>Taxable value</t>
        </is>
      </c>
      <c r="G18" s="16">
        <f>SUM(G9:G16)</f>
        <v/>
      </c>
    </row>
    <row r="19">
      <c r="A19" s="17" t="inlineStr">
        <is>
          <t>GST (CGST + SGST, or IGST)</t>
        </is>
      </c>
      <c r="G19" s="16">
        <f>SUM(H9:H16)</f>
        <v/>
      </c>
    </row>
    <row r="20">
      <c r="A20" s="15" t="inlineStr">
        <is>
          <t>ESTIMATED TOTAL</t>
        </is>
      </c>
      <c r="G20" s="18">
        <f>G18+G19</f>
        <v/>
      </c>
    </row>
    <row r="21">
      <c r="A21" s="17" t="inlineStr">
        <is>
          <t>Low end of the likely range</t>
        </is>
      </c>
      <c r="G21" s="16">
        <f>G20*(1-B6)</f>
        <v/>
      </c>
    </row>
    <row r="22">
      <c r="A22" s="17" t="inlineStr">
        <is>
          <t>High end of the likely range</t>
        </is>
      </c>
      <c r="G22" s="16">
        <f>G20*(1+B6)</f>
        <v/>
      </c>
    </row>
    <row r="23">
      <c r="A23" s="17" t="inlineStr">
        <is>
          <t>Cost of 25 more guests on the first line, with its GST</t>
        </is>
      </c>
      <c r="G23" s="16">
        <f>25*E9*(1+F9)</f>
        <v/>
      </c>
    </row>
    <row r="25">
      <c r="A25" s="2" t="inlineStr">
        <is>
          <t>Assumptions to print with the estimate: guest count of about 250 with the final count due 7 days before; hall for 6 hours; decor as per the shared mood board; DJ for 5 hours; power and permissions by the client. Any change to these assumptions changes the price. This is an estimate and not a fixed price; a quotation with a validity date follows once the scope is agreed.</t>
        </is>
      </c>
    </row>
    <row r="26"/>
    <row r="27"/>
    <row r="28"/>
  </sheetData>
  <mergeCells count="17">
    <mergeCell ref="F3:G3"/>
    <mergeCell ref="F4:G4"/>
    <mergeCell ref="B6:C6"/>
    <mergeCell ref="A19:F19"/>
    <mergeCell ref="B3:C3"/>
    <mergeCell ref="B5:C5"/>
    <mergeCell ref="A2:H2"/>
    <mergeCell ref="F5:G5"/>
    <mergeCell ref="A23:F23"/>
    <mergeCell ref="A25:H28"/>
    <mergeCell ref="F6:G6"/>
    <mergeCell ref="A22:F22"/>
    <mergeCell ref="A18:F18"/>
    <mergeCell ref="A1:H1"/>
    <mergeCell ref="A20:F20"/>
    <mergeCell ref="A21:F21"/>
    <mergeCell ref="B4:C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16" customWidth="1" min="3" max="3"/>
    <col width="10" customWidth="1" min="4" max="4"/>
    <col width="14" customWidth="1" min="5" max="5"/>
    <col width="16" customWidth="1" min="6" max="6"/>
    <col width="15" customWidth="1" min="7" max="7"/>
    <col width="11" customWidth="1" min="8" max="8"/>
    <col width="16" customWidth="1" min="9" max="9"/>
  </cols>
  <sheetData>
    <row r="1" ht="30" customHeight="1">
      <c r="A1" s="19" t="inlineStr">
        <is>
          <t>ESTIMATE vs ACTUAL</t>
        </is>
      </c>
    </row>
    <row r="2">
      <c r="A2" s="2" t="inlineStr">
        <is>
          <t>Fill the actual quantity and rate after the event. Lines outside the likely variation on the Estimate sheet are flagged. GST uses the same rate as the estimate line.</t>
        </is>
      </c>
    </row>
    <row r="4" ht="34" customHeight="1">
      <c r="A4" s="9" t="inlineStr">
        <is>
          <t>#</t>
        </is>
      </c>
      <c r="B4" s="9" t="inlineStr">
        <is>
          <t>Description</t>
        </is>
      </c>
      <c r="C4" s="9" t="inlineStr">
        <is>
          <t>Estimate (₹)</t>
        </is>
      </c>
      <c r="D4" s="9" t="inlineStr">
        <is>
          <t>Actual qty</t>
        </is>
      </c>
      <c r="E4" s="9" t="inlineStr">
        <is>
          <t>Actual rate (₹)</t>
        </is>
      </c>
      <c r="F4" s="9" t="inlineStr">
        <is>
          <t>Actual amount (₹)</t>
        </is>
      </c>
      <c r="G4" s="9" t="inlineStr">
        <is>
          <t>Variance (₹)</t>
        </is>
      </c>
      <c r="H4" s="9" t="inlineStr">
        <is>
          <t>Variance %</t>
        </is>
      </c>
      <c r="I4" s="9" t="inlineStr">
        <is>
          <t>Flag</t>
        </is>
      </c>
    </row>
    <row r="5">
      <c r="A5" s="20" t="n">
        <v>1</v>
      </c>
      <c r="B5" s="20">
        <f>IF(Estimate!B9="","",Estimate!B9)</f>
        <v/>
      </c>
      <c r="C5" s="14">
        <f>Estimate!G9</f>
        <v/>
      </c>
      <c r="D5" s="11" t="n">
        <v>274</v>
      </c>
      <c r="E5" s="12" t="n">
        <v>1400</v>
      </c>
      <c r="F5" s="14">
        <f>IF(OR(D5="",E5=""),0,D5*E5)</f>
        <v/>
      </c>
      <c r="G5" s="14">
        <f>F5-C5</f>
        <v/>
      </c>
      <c r="H5" s="21">
        <f>IF(C5=0,0,G5/C5)</f>
        <v/>
      </c>
      <c r="I5" s="20">
        <f>IF(C5=0,"",IF(ABS(H5)&gt;Estimate!$B$6,"Outside band","Within band"))</f>
        <v/>
      </c>
    </row>
    <row r="6">
      <c r="A6" s="20" t="n">
        <v>2</v>
      </c>
      <c r="B6" s="20">
        <f>IF(Estimate!B10="","",Estimate!B10)</f>
        <v/>
      </c>
      <c r="C6" s="14">
        <f>Estimate!G10</f>
        <v/>
      </c>
      <c r="D6" s="11" t="n">
        <v>1</v>
      </c>
      <c r="E6" s="12" t="n">
        <v>54000</v>
      </c>
      <c r="F6" s="14">
        <f>IF(OR(D6="",E6=""),0,D6*E6)</f>
        <v/>
      </c>
      <c r="G6" s="14">
        <f>F6-C6</f>
        <v/>
      </c>
      <c r="H6" s="21">
        <f>IF(C6=0,0,G6/C6)</f>
        <v/>
      </c>
      <c r="I6" s="20">
        <f>IF(C6=0,"",IF(ABS(H6)&gt;Estimate!$B$6,"Outside band","Within band"))</f>
        <v/>
      </c>
    </row>
    <row r="7">
      <c r="A7" s="20" t="n">
        <v>3</v>
      </c>
      <c r="B7" s="20">
        <f>IF(Estimate!B11="","",Estimate!B11)</f>
        <v/>
      </c>
      <c r="C7" s="14">
        <f>Estimate!G11</f>
        <v/>
      </c>
      <c r="D7" s="11" t="n">
        <v>1</v>
      </c>
      <c r="E7" s="12" t="n">
        <v>80000</v>
      </c>
      <c r="F7" s="14">
        <f>IF(OR(D7="",E7=""),0,D7*E7)</f>
        <v/>
      </c>
      <c r="G7" s="14">
        <f>F7-C7</f>
        <v/>
      </c>
      <c r="H7" s="21">
        <f>IF(C7=0,0,G7/C7)</f>
        <v/>
      </c>
      <c r="I7" s="20">
        <f>IF(C7=0,"",IF(ABS(H7)&gt;Estimate!$B$6,"Outside band","Within band"))</f>
        <v/>
      </c>
    </row>
    <row r="8">
      <c r="A8" s="20" t="n">
        <v>4</v>
      </c>
      <c r="B8" s="20">
        <f>IF(Estimate!B12="","",Estimate!B12)</f>
        <v/>
      </c>
      <c r="C8" s="14">
        <f>Estimate!G12</f>
        <v/>
      </c>
      <c r="D8" s="11" t="n">
        <v>1</v>
      </c>
      <c r="E8" s="12" t="n">
        <v>30000</v>
      </c>
      <c r="F8" s="14">
        <f>IF(OR(D8="",E8=""),0,D8*E8)</f>
        <v/>
      </c>
      <c r="G8" s="14">
        <f>F8-C8</f>
        <v/>
      </c>
      <c r="H8" s="21">
        <f>IF(C8=0,0,G8/C8)</f>
        <v/>
      </c>
      <c r="I8" s="20">
        <f>IF(C8=0,"",IF(ABS(H8)&gt;Estimate!$B$6,"Outside band","Within band"))</f>
        <v/>
      </c>
    </row>
    <row r="9">
      <c r="A9" s="20" t="n">
        <v>5</v>
      </c>
      <c r="B9" s="20">
        <f>IF(Estimate!B13="","",Estimate!B13)</f>
        <v/>
      </c>
      <c r="C9" s="14">
        <f>Estimate!G13</f>
        <v/>
      </c>
      <c r="D9" s="11" t="n"/>
      <c r="E9" s="12" t="n"/>
      <c r="F9" s="14">
        <f>IF(OR(D9="",E9=""),0,D9*E9)</f>
        <v/>
      </c>
      <c r="G9" s="14">
        <f>F9-C9</f>
        <v/>
      </c>
      <c r="H9" s="21">
        <f>IF(C9=0,0,G9/C9)</f>
        <v/>
      </c>
      <c r="I9" s="20">
        <f>IF(C9=0,"",IF(ABS(H9)&gt;Estimate!$B$6,"Outside band","Within band"))</f>
        <v/>
      </c>
    </row>
    <row r="10">
      <c r="A10" s="20" t="n">
        <v>6</v>
      </c>
      <c r="B10" s="20">
        <f>IF(Estimate!B14="","",Estimate!B14)</f>
        <v/>
      </c>
      <c r="C10" s="14">
        <f>Estimate!G14</f>
        <v/>
      </c>
      <c r="D10" s="11" t="n"/>
      <c r="E10" s="12" t="n"/>
      <c r="F10" s="14">
        <f>IF(OR(D10="",E10=""),0,D10*E10)</f>
        <v/>
      </c>
      <c r="G10" s="14">
        <f>F10-C10</f>
        <v/>
      </c>
      <c r="H10" s="21">
        <f>IF(C10=0,0,G10/C10)</f>
        <v/>
      </c>
      <c r="I10" s="20">
        <f>IF(C10=0,"",IF(ABS(H10)&gt;Estimate!$B$6,"Outside band","Within band"))</f>
        <v/>
      </c>
    </row>
    <row r="11">
      <c r="A11" s="20" t="n">
        <v>7</v>
      </c>
      <c r="B11" s="20">
        <f>IF(Estimate!B15="","",Estimate!B15)</f>
        <v/>
      </c>
      <c r="C11" s="14">
        <f>Estimate!G15</f>
        <v/>
      </c>
      <c r="D11" s="11" t="n"/>
      <c r="E11" s="12" t="n"/>
      <c r="F11" s="14">
        <f>IF(OR(D11="",E11=""),0,D11*E11)</f>
        <v/>
      </c>
      <c r="G11" s="14">
        <f>F11-C11</f>
        <v/>
      </c>
      <c r="H11" s="21">
        <f>IF(C11=0,0,G11/C11)</f>
        <v/>
      </c>
      <c r="I11" s="20">
        <f>IF(C11=0,"",IF(ABS(H11)&gt;Estimate!$B$6,"Outside band","Within band"))</f>
        <v/>
      </c>
    </row>
    <row r="12">
      <c r="A12" s="20" t="n">
        <v>8</v>
      </c>
      <c r="B12" s="20">
        <f>IF(Estimate!B16="","",Estimate!B16)</f>
        <v/>
      </c>
      <c r="C12" s="14">
        <f>Estimate!G16</f>
        <v/>
      </c>
      <c r="D12" s="11" t="n"/>
      <c r="E12" s="12" t="n"/>
      <c r="F12" s="14">
        <f>IF(OR(D12="",E12=""),0,D12*E12)</f>
        <v/>
      </c>
      <c r="G12" s="14">
        <f>F12-C12</f>
        <v/>
      </c>
      <c r="H12" s="21">
        <f>IF(C12=0,0,G12/C12)</f>
        <v/>
      </c>
      <c r="I12" s="20">
        <f>IF(C12=0,"",IF(ABS(H12)&gt;Estimate!$B$6,"Outside band","Within band"))</f>
        <v/>
      </c>
    </row>
    <row r="14">
      <c r="A14" s="17" t="inlineStr">
        <is>
          <t>Actual taxable value</t>
        </is>
      </c>
      <c r="F14" s="16">
        <f>SUM(F5:F12)</f>
        <v/>
      </c>
    </row>
    <row r="15">
      <c r="A15" s="17" t="inlineStr">
        <is>
          <t>Actual GST (line-wise, same rates as estimate)</t>
        </is>
      </c>
      <c r="F15" s="16">
        <f>SUMPRODUCT(F5:F12,Estimate!F9:F16)</f>
        <v/>
      </c>
    </row>
    <row r="16">
      <c r="A16" s="15" t="inlineStr">
        <is>
          <t>ACTUAL TOTAL</t>
        </is>
      </c>
      <c r="F16" s="18">
        <f>F14+F15</f>
        <v/>
      </c>
    </row>
    <row r="17">
      <c r="A17" s="17" t="inlineStr">
        <is>
          <t>Estimated total</t>
        </is>
      </c>
      <c r="F17" s="16">
        <f>Estimate!G20</f>
        <v/>
      </c>
    </row>
    <row r="18">
      <c r="A18" s="17" t="inlineStr">
        <is>
          <t>Difference (₹)</t>
        </is>
      </c>
      <c r="F18" s="16">
        <f>F16-F17</f>
        <v/>
      </c>
    </row>
    <row r="19">
      <c r="A19" s="17" t="inlineStr">
        <is>
          <t>Difference %</t>
        </is>
      </c>
      <c r="F19" s="22">
        <f>F18/F17</f>
        <v/>
      </c>
    </row>
    <row r="20">
      <c r="A20" s="15" t="inlineStr">
        <is>
          <t>Overall result</t>
        </is>
      </c>
      <c r="F20" s="23">
        <f>IF(ABS(F19)&gt;Estimate!B6,"Outside likely range","Inside likely range")</f>
        <v/>
      </c>
    </row>
  </sheetData>
  <mergeCells count="9">
    <mergeCell ref="A2:I2"/>
    <mergeCell ref="A20:E20"/>
    <mergeCell ref="A16:E16"/>
    <mergeCell ref="A15:E15"/>
    <mergeCell ref="A19:E19"/>
    <mergeCell ref="A1:I1"/>
    <mergeCell ref="A14:E14"/>
    <mergeCell ref="A17:E17"/>
    <mergeCell ref="A18:E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30" customWidth="1" min="3" max="3"/>
    <col width="30" customWidth="1" min="4" max="4"/>
    <col width="32" customWidth="1" min="5" max="5"/>
  </cols>
  <sheetData>
    <row r="1" ht="30" customHeight="1">
      <c r="A1" s="19" t="inlineStr">
        <is>
          <t>WHICH DOCUMENT, WHEN</t>
        </is>
      </c>
    </row>
    <row r="3" ht="26" customHeight="1">
      <c r="A3" s="9" t="inlineStr">
        <is>
          <t>Document</t>
        </is>
      </c>
      <c r="B3" s="9" t="inlineStr">
        <is>
          <t>When you send it</t>
        </is>
      </c>
      <c r="C3" s="9" t="inlineStr">
        <is>
          <t>Price status</t>
        </is>
      </c>
      <c r="D3" s="9" t="inlineStr">
        <is>
          <t>GST position</t>
        </is>
      </c>
      <c r="E3" s="9" t="inlineStr">
        <is>
          <t>Client can claim ITC on it?</t>
        </is>
      </c>
    </row>
    <row r="4" ht="48" customHeight="1">
      <c r="A4" s="24" t="inlineStr">
        <is>
          <t>Estimate</t>
        </is>
      </c>
      <c r="B4" s="24" t="inlineStr">
        <is>
          <t>First enquiry, scope unclear</t>
        </is>
      </c>
      <c r="C4" s="24" t="inlineStr">
        <is>
          <t>Range, may change</t>
        </is>
      </c>
      <c r="D4" s="24" t="inlineStr">
        <is>
          <t>No tax liability arises</t>
        </is>
      </c>
      <c r="E4" s="24" t="inlineStr">
        <is>
          <t>No</t>
        </is>
      </c>
    </row>
    <row r="5" ht="48" customHeight="1">
      <c r="A5" s="24" t="inlineStr">
        <is>
          <t>Quotation</t>
        </is>
      </c>
      <c r="B5" s="24" t="inlineStr">
        <is>
          <t>Scope agreed</t>
        </is>
      </c>
      <c r="C5" s="24" t="inlineStr">
        <is>
          <t>Fixed until validity date; binding once accepted</t>
        </is>
      </c>
      <c r="D5" s="24" t="inlineStr">
        <is>
          <t>No tax liability until money is received</t>
        </is>
      </c>
      <c r="E5" s="24" t="inlineStr">
        <is>
          <t>No</t>
        </is>
      </c>
    </row>
    <row r="6" ht="48" customHeight="1">
      <c r="A6" s="24" t="inlineStr">
        <is>
          <t>Proforma invoice</t>
        </is>
      </c>
      <c r="B6" s="24" t="inlineStr">
        <is>
          <t>Client needs a document to raise a PO or pay an advance</t>
        </is>
      </c>
      <c r="C6" s="24" t="inlineStr">
        <is>
          <t>As quoted</t>
        </is>
      </c>
      <c r="D6" s="24" t="inlineStr">
        <is>
          <t>Not a tax invoice; advance still needs a receipt voucher</t>
        </is>
      </c>
      <c r="E6" s="24" t="inlineStr">
        <is>
          <t>No</t>
        </is>
      </c>
    </row>
    <row r="7" ht="48" customHeight="1">
      <c r="A7" s="24" t="inlineStr">
        <is>
          <t>Receipt voucher</t>
        </is>
      </c>
      <c r="B7" s="24" t="inlineStr">
        <is>
          <t>Each time an advance is received</t>
        </is>
      </c>
      <c r="C7" s="24" t="inlineStr">
        <is>
          <t>Amount received</t>
        </is>
      </c>
      <c r="D7" s="24" t="inlineStr">
        <is>
          <t>Tax on the advance is due when money is received</t>
        </is>
      </c>
      <c r="E7" s="24" t="inlineStr">
        <is>
          <t>No, credit follows the invoice</t>
        </is>
      </c>
    </row>
    <row r="8" ht="48" customHeight="1">
      <c r="A8" s="24" t="inlineStr">
        <is>
          <t>Tax invoice</t>
        </is>
      </c>
      <c r="B8" s="24" t="inlineStr">
        <is>
          <t>After the event, on actuals</t>
        </is>
      </c>
      <c r="C8" s="24" t="inlineStr">
        <is>
          <t>Final</t>
        </is>
      </c>
      <c r="D8" s="24" t="inlineStr">
        <is>
          <t>Rule 46 invoice; adjust advances</t>
        </is>
      </c>
      <c r="E8" s="24" t="inlineStr">
        <is>
          <t>Yes, if the client is eligible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2026-09-24T18:58:01Z</dcterms:created>
  <dcterms:modified xmlns:dcterms="http://purl.org/dc/terms/" xmlns:xsi="http://www.w3.org/2001/XMLSchema-instance" xsi:type="dcterms:W3CDTF">2026-09-24T18:58:01Z</dcterms:modified>
</cp:coreProperties>
</file>