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nel" sheetId="1" state="visible" r:id="rId1"/>
    <sheet xmlns:r="http://schemas.openxmlformats.org/officeDocument/2006/relationships" name="Advance payments" sheetId="2" state="visible" r:id="rId2"/>
    <sheet xmlns:r="http://schemas.openxmlformats.org/officeDocument/2006/relationships" name="Ticketed vs private" sheetId="3" state="visible" r:id="rId3"/>
    <sheet xmlns:r="http://schemas.openxmlformats.org/officeDocument/2006/relationships" name="Follow-up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i val="1"/>
      <color rgb="00555555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CC"/>
      </patternFill>
    </fill>
    <fill>
      <patternFill patternType="solid">
        <fgColor rgb="00E3F1E7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3" borderId="1" pivotButton="0" quotePrefix="0" xfId="0"/>
    <xf numFmtId="0" fontId="0" fillId="0" borderId="0" applyAlignment="1" pivotButton="0" quotePrefix="0" xfId="0">
      <alignment wrapText="1"/>
    </xf>
    <xf numFmtId="9" fontId="0" fillId="3" borderId="1" pivotButton="0" quotePrefix="0" xfId="0"/>
    <xf numFmtId="3" fontId="0" fillId="3" borderId="1" pivotButton="0" quotePrefix="0" xfId="0"/>
    <xf numFmtId="0" fontId="4" fillId="0" borderId="0" pivotButton="0" quotePrefix="0" xfId="0"/>
    <xf numFmtId="164" fontId="4" fillId="4" borderId="1" pivotButton="0" quotePrefix="0" xfId="0"/>
    <xf numFmtId="3" fontId="4" fillId="4" borderId="1" pivotButton="0" quotePrefix="0" xfId="0"/>
    <xf numFmtId="0" fontId="4" fillId="4" borderId="1" pivotButton="0" quotePrefix="0" xfId="0"/>
    <xf numFmtId="165" fontId="0" fillId="3" borderId="1" pivotButton="0" quotePrefix="0" xfId="0"/>
    <xf numFmtId="10" fontId="0" fillId="3" borderId="1" pivotButton="0" quotePrefix="0" xfId="0"/>
    <xf numFmtId="4" fontId="0" fillId="0" borderId="1" pivotButton="0" quotePrefix="0" xfId="0"/>
    <xf numFmtId="4" fontId="4" fillId="4" borderId="1" pivotButton="0" quotePrefix="0" xfId="0"/>
    <xf numFmtId="10" fontId="4" fillId="4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16" customWidth="1" min="3" max="3"/>
    <col width="60" customWidth="1" min="4" max="4"/>
  </cols>
  <sheetData>
    <row r="1">
      <c r="A1" s="1" t="inlineStr">
        <is>
          <t>ENQUIRY-TO-BOOKING FUNNEL (private events)</t>
        </is>
      </c>
    </row>
    <row r="2" ht="34" customHeight="1">
      <c r="A2" s="2" t="inlineStr">
        <is>
          <t>Yellow cells are inputs. The sample rates are placeholders: replace them with what your own register shows for the last 90 days. The "improved" column is a what-if, not a promise.</t>
        </is>
      </c>
    </row>
    <row r="4">
      <c r="A4" s="3" t="inlineStr">
        <is>
          <t>Step</t>
        </is>
      </c>
      <c r="B4" s="3" t="inlineStr">
        <is>
          <t>Now</t>
        </is>
      </c>
      <c r="C4" s="3" t="inlineStr">
        <is>
          <t>What-if</t>
        </is>
      </c>
      <c r="D4" s="3" t="inlineStr">
        <is>
          <t>Note</t>
        </is>
      </c>
    </row>
    <row r="5">
      <c r="A5" s="4" t="inlineStr">
        <is>
          <t>Enquiries per month (calls, WhatsApp, walk-ins, forms)</t>
        </is>
      </c>
      <c r="B5" s="5" t="n">
        <v>40</v>
      </c>
      <c r="C5" s="5" t="n">
        <v>40</v>
      </c>
      <c r="D5" s="6" t="inlineStr">
        <is>
          <t>Count every one, including the ones nobody answered.</t>
        </is>
      </c>
    </row>
    <row r="6">
      <c r="A6" s="4" t="inlineStr">
        <is>
          <t>% answered with a real reply within the working day</t>
        </is>
      </c>
      <c r="B6" s="7" t="n">
        <v>0.9</v>
      </c>
      <c r="C6" s="7" t="n">
        <v>0.96</v>
      </c>
      <c r="D6" s="6" t="inlineStr">
        <is>
          <t>A reply that names available dates counts. "Will call back" does not.</t>
        </is>
      </c>
    </row>
    <row r="7">
      <c r="A7" s="4" t="inlineStr">
        <is>
          <t>% of answered enquiries that come for a visit or call</t>
        </is>
      </c>
      <c r="B7" s="7" t="n">
        <v>0.4</v>
      </c>
      <c r="C7" s="7" t="n">
        <v>0.44</v>
      </c>
      <c r="D7" s="6" t="inlineStr">
        <is>
          <t>Visit, video walkthrough or detailed call.</t>
        </is>
      </c>
    </row>
    <row r="8">
      <c r="A8" s="4" t="inlineStr">
        <is>
          <t>% of visits that lead to a tentative hold</t>
        </is>
      </c>
      <c r="B8" s="7" t="n">
        <v>0.6</v>
      </c>
      <c r="C8" s="7" t="n">
        <v>0.63</v>
      </c>
      <c r="D8" s="6" t="inlineStr"/>
    </row>
    <row r="9">
      <c r="A9" s="4" t="inlineStr">
        <is>
          <t>% of holds that pay the advance token</t>
        </is>
      </c>
      <c r="B9" s="7" t="n">
        <v>0.65</v>
      </c>
      <c r="C9" s="7" t="n">
        <v>0.68</v>
      </c>
      <c r="D9" s="6" t="inlineStr">
        <is>
          <t>Tokens paid inside the hold window (48 hours in the sample).</t>
        </is>
      </c>
    </row>
    <row r="10">
      <c r="A10" s="4" t="inlineStr">
        <is>
          <t>Open functions you can still take per month</t>
        </is>
      </c>
      <c r="B10" s="5" t="n">
        <v>12</v>
      </c>
      <c r="C10" s="5" t="n">
        <v>12</v>
      </c>
      <c r="D10" s="6" t="inlineStr">
        <is>
          <t>Seasonal cap: bookings cannot exceed free dates and slots.</t>
        </is>
      </c>
    </row>
    <row r="11">
      <c r="A11" s="4" t="inlineStr">
        <is>
          <t>Average booking value before GST (INR)</t>
        </is>
      </c>
      <c r="B11" s="8" t="n">
        <v>350000</v>
      </c>
      <c r="C11" s="8" t="n">
        <v>350000</v>
      </c>
      <c r="D11" s="6" t="inlineStr">
        <is>
          <t>Hall, food package and extras you invoice.</t>
        </is>
      </c>
    </row>
    <row r="12">
      <c r="A12" s="4" t="inlineStr">
        <is>
          <t>Contribution margin on a booking (%)</t>
        </is>
      </c>
      <c r="B12" s="7" t="n">
        <v>0.3</v>
      </c>
      <c r="C12" s="7" t="n">
        <v>0.3</v>
      </c>
      <c r="D12" s="6" t="inlineStr">
        <is>
          <t>What is left after direct cost: food, staff, power, decor cost.</t>
        </is>
      </c>
    </row>
    <row r="14">
      <c r="A14" s="9" t="inlineStr">
        <is>
          <t>RESULTS</t>
        </is>
      </c>
    </row>
    <row r="15">
      <c r="A15" s="4" t="inlineStr">
        <is>
          <t>Answered enquiries</t>
        </is>
      </c>
      <c r="B15" s="10">
        <f>B5*B6</f>
        <v/>
      </c>
      <c r="C15" s="10">
        <f>C5*C6</f>
        <v/>
      </c>
    </row>
    <row r="16">
      <c r="A16" s="4" t="inlineStr">
        <is>
          <t>Visits</t>
        </is>
      </c>
      <c r="B16" s="10">
        <f>B15*B7</f>
        <v/>
      </c>
      <c r="C16" s="10">
        <f>C15*C7</f>
        <v/>
      </c>
    </row>
    <row r="17">
      <c r="A17" s="4" t="inlineStr">
        <is>
          <t>Holds</t>
        </is>
      </c>
      <c r="B17" s="10">
        <f>B16*B8</f>
        <v/>
      </c>
      <c r="C17" s="10">
        <f>C16*C8</f>
        <v/>
      </c>
    </row>
    <row r="18">
      <c r="A18" s="4" t="inlineStr">
        <is>
          <t>Bookings before the capacity cap</t>
        </is>
      </c>
      <c r="B18" s="10">
        <f>B17*B9</f>
        <v/>
      </c>
      <c r="C18" s="10">
        <f>C17*C9</f>
        <v/>
      </c>
    </row>
    <row r="19">
      <c r="A19" s="4" t="inlineStr">
        <is>
          <t>Bookings per month (capped)</t>
        </is>
      </c>
      <c r="B19" s="10">
        <f>MIN(B18,B10)</f>
        <v/>
      </c>
      <c r="C19" s="10">
        <f>MIN(C18,C10)</f>
        <v/>
      </c>
    </row>
    <row r="20">
      <c r="A20" s="4" t="inlineStr">
        <is>
          <t>Booking revenue per month before GST (INR)</t>
        </is>
      </c>
      <c r="B20" s="11">
        <f>B19*B11</f>
        <v/>
      </c>
      <c r="C20" s="11">
        <f>C19*C11</f>
        <v/>
      </c>
    </row>
    <row r="21">
      <c r="A21" s="4" t="inlineStr">
        <is>
          <t>Contribution per month (INR)</t>
        </is>
      </c>
      <c r="B21" s="11">
        <f>B20*B12</f>
        <v/>
      </c>
      <c r="C21" s="11">
        <f>C20*C12</f>
        <v/>
      </c>
    </row>
    <row r="23">
      <c r="A23" s="9" t="inlineStr">
        <is>
          <t>WHAT THE WHAT-IF IS WORTH</t>
        </is>
      </c>
    </row>
    <row r="24">
      <c r="A24" s="4" t="inlineStr">
        <is>
          <t>Extra bookings per month</t>
        </is>
      </c>
      <c r="B24" s="10">
        <f>C19-B19</f>
        <v/>
      </c>
    </row>
    <row r="25">
      <c r="A25" s="4" t="inlineStr">
        <is>
          <t>Extra contribution per month (INR)</t>
        </is>
      </c>
      <c r="B25" s="11">
        <f>C21-B21</f>
        <v/>
      </c>
    </row>
    <row r="26">
      <c r="A26" s="4" t="inlineStr">
        <is>
          <t>Halls on the software</t>
        </is>
      </c>
      <c r="B26" s="5" t="n">
        <v>1</v>
      </c>
    </row>
    <row r="27">
      <c r="A27" s="4" t="inlineStr">
        <is>
          <t>Software cost per month at Rs 999 per hall (INR)</t>
        </is>
      </c>
      <c r="B27" s="11">
        <f>B26*999</f>
        <v/>
      </c>
    </row>
    <row r="28">
      <c r="A28" s="4" t="inlineStr">
        <is>
          <t>Software cost per month at Rs 750 per hall, yearly billing (INR)</t>
        </is>
      </c>
      <c r="B28" s="11">
        <f>B26*750</f>
        <v/>
      </c>
    </row>
    <row r="29">
      <c r="A29" s="4" t="inlineStr">
        <is>
          <t>Extra contribution per month after software cost (monthly plan)</t>
        </is>
      </c>
      <c r="B29" s="11">
        <f>B25-B27</f>
        <v/>
      </c>
    </row>
    <row r="30">
      <c r="A30" s="4" t="inlineStr">
        <is>
          <t>Months of yearly-plan software cost covered by one extra booking's contribution</t>
        </is>
      </c>
      <c r="B30" s="12">
        <f>IF(OR(B28=0,B24&lt;=0),"n/a",ROUND((C20/C19*C12)/B28,1))</f>
        <v/>
      </c>
    </row>
    <row r="32" ht="34" customHeight="1">
      <c r="A32" s="6" t="inlineStr">
        <is>
          <t>The what-if assumes you can lift each step by better response speed, quotes with dates, holds that expire and follow-up. Check each assumption against your register before you believe the total.</t>
        </is>
      </c>
    </row>
  </sheetData>
  <mergeCells count="2">
    <mergeCell ref="A2:E2"/>
    <mergeCell ref="A32:D3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  <col width="20" customWidth="1" min="3" max="3"/>
    <col width="26" customWidth="1" min="4" max="4"/>
    <col width="42" customWidth="1" min="5" max="5"/>
    <col width="46" customWidth="1" min="6" max="6"/>
  </cols>
  <sheetData>
    <row r="1">
      <c r="A1" s="1" t="inlineStr">
        <is>
          <t>WHAT AN ADVANCE COSTS YOU BY PAYMENT MODE</t>
        </is>
      </c>
    </row>
    <row r="2" ht="62" customHeight="1">
      <c r="A2" s="2" t="inlineStr">
        <is>
          <t>From 15 October 2026 the government-announced MDR of 0.4% applies to UPI person-to-merchant payments above Rs 2,000, capped at Rs 300 per payment (reached at Rs 75,000). Small merchants receiving up to Rs 1 lakh a month through UPI QR into their own account stay at zero. Confirm with your bank how your account is classified.</t>
        </is>
      </c>
    </row>
    <row r="4">
      <c r="A4" t="inlineStr">
        <is>
          <t>Is your merchant account in the zero-MDR small merchant tier? (Yes/No)</t>
        </is>
      </c>
      <c r="B4" s="5" t="inlineStr">
        <is>
          <t>No</t>
        </is>
      </c>
    </row>
    <row r="5">
      <c r="A5" t="inlineStr">
        <is>
          <t>MDR rate (%)</t>
        </is>
      </c>
      <c r="B5" s="13" t="n">
        <v>0.004</v>
      </c>
    </row>
    <row r="6">
      <c r="A6" t="inlineStr">
        <is>
          <t>MDR cap per payment (INR)</t>
        </is>
      </c>
      <c r="B6" s="5" t="n">
        <v>300</v>
      </c>
    </row>
    <row r="7">
      <c r="A7" t="inlineStr">
        <is>
          <t>Threshold below which no MDR applies (INR)</t>
        </is>
      </c>
      <c r="B7" s="5" t="n">
        <v>2000</v>
      </c>
    </row>
    <row r="8">
      <c r="A8" t="inlineStr">
        <is>
          <t>Your payment gateway or card fee (%), if you take card payments</t>
        </is>
      </c>
      <c r="B8" s="14" t="n"/>
    </row>
    <row r="10">
      <c r="A10" s="3" t="inlineStr">
        <is>
          <t>Advance amount (INR)</t>
        </is>
      </c>
      <c r="B10" s="3" t="inlineStr">
        <is>
          <t>UPI MDR on this payment</t>
        </is>
      </c>
      <c r="C10" s="3" t="inlineStr">
        <is>
          <t>Card fee at your rate</t>
        </is>
      </c>
      <c r="D10" s="3" t="inlineStr">
        <is>
          <t>NEFT, RTGS or cheque cost to you</t>
        </is>
      </c>
      <c r="E10" s="3" t="inlineStr">
        <is>
          <t>Cash allowed? (269ST)</t>
        </is>
      </c>
      <c r="F10" s="3" t="inlineStr">
        <is>
          <t>Note</t>
        </is>
      </c>
    </row>
    <row r="11">
      <c r="A11" s="8" t="n">
        <v>2000</v>
      </c>
      <c r="B11" s="15">
        <f>IF($B$4="Yes",0,IF(A11&lt;=$B$7,0,MIN(ROUND(A11*$B$5,2),$B$6)))</f>
        <v/>
      </c>
      <c r="C11" s="4">
        <f>IF($B$8="","enter rate",ROUND(A11*$B$8,2))</f>
        <v/>
      </c>
      <c r="D11" s="4" t="n">
        <v>0</v>
      </c>
      <c r="E11" s="4">
        <f>IF(A11&gt;=200000,"No: Rs 2 lakh or more in a day, event or transaction","Yes, within the limit")</f>
        <v/>
      </c>
      <c r="F11" t="inlineStr">
        <is>
          <t>At or below the threshold: nothing.</t>
        </is>
      </c>
    </row>
    <row r="12">
      <c r="A12" s="8" t="n">
        <v>25000</v>
      </c>
      <c r="B12" s="15">
        <f>IF($B$4="Yes",0,IF(A12&lt;=$B$7,0,MIN(ROUND(A12*$B$5,2),$B$6)))</f>
        <v/>
      </c>
      <c r="C12" s="4">
        <f>IF($B$8="","enter rate",ROUND(A12*$B$8,2))</f>
        <v/>
      </c>
      <c r="D12" s="4" t="n">
        <v>0</v>
      </c>
      <c r="E12" s="4">
        <f>IF(A12&gt;=200000,"No: Rs 2 lakh or more in a day, event or transaction","Yes, within the limit")</f>
        <v/>
      </c>
    </row>
    <row r="13">
      <c r="A13" s="8" t="n">
        <v>50000</v>
      </c>
      <c r="B13" s="15">
        <f>IF($B$4="Yes",0,IF(A13&lt;=$B$7,0,MIN(ROUND(A13*$B$5,2),$B$6)))</f>
        <v/>
      </c>
      <c r="C13" s="4">
        <f>IF($B$8="","enter rate",ROUND(A13*$B$8,2))</f>
        <v/>
      </c>
      <c r="D13" s="4" t="n">
        <v>0</v>
      </c>
      <c r="E13" s="4">
        <f>IF(A13&gt;=200000,"No: Rs 2 lakh or more in a day, event or transaction","Yes, within the limit")</f>
        <v/>
      </c>
      <c r="F13" t="inlineStr">
        <is>
          <t>Rs 50,000 x 0.4% = Rs 200.</t>
        </is>
      </c>
    </row>
    <row r="14">
      <c r="A14" s="8" t="n">
        <v>100000</v>
      </c>
      <c r="B14" s="15">
        <f>IF($B$4="Yes",0,IF(A14&lt;=$B$7,0,MIN(ROUND(A14*$B$5,2),$B$6)))</f>
        <v/>
      </c>
      <c r="C14" s="4">
        <f>IF($B$8="","enter rate",ROUND(A14*$B$8,2))</f>
        <v/>
      </c>
      <c r="D14" s="4" t="n">
        <v>0</v>
      </c>
      <c r="E14" s="4">
        <f>IF(A14&gt;=200000,"No: Rs 2 lakh or more in a day, event or transaction","Yes, within the limit")</f>
        <v/>
      </c>
    </row>
    <row r="15">
      <c r="A15" s="8" t="n">
        <v>189000</v>
      </c>
      <c r="B15" s="15">
        <f>IF($B$4="Yes",0,IF(A15&lt;=$B$7,0,MIN(ROUND(A15*$B$5,2),$B$6)))</f>
        <v/>
      </c>
      <c r="C15" s="4">
        <f>IF($B$8="","enter rate",ROUND(A15*$B$8,2))</f>
        <v/>
      </c>
      <c r="D15" s="4" t="n">
        <v>0</v>
      </c>
      <c r="E15" s="4">
        <f>IF(A15&gt;=200000,"No: Rs 2 lakh or more in a day, event or transaction","Yes, within the limit")</f>
        <v/>
      </c>
      <c r="F15" t="inlineStr">
        <is>
          <t>Rs 1,89,000 x 0.4% would be Rs 756, so the cap of Rs 300 applies.</t>
        </is>
      </c>
    </row>
    <row r="16">
      <c r="A16" s="8" t="n">
        <v>300000</v>
      </c>
      <c r="B16" s="15">
        <f>IF($B$4="Yes",0,IF(A16&lt;=$B$7,0,MIN(ROUND(A16*$B$5,2),$B$6)))</f>
        <v/>
      </c>
      <c r="C16" s="4">
        <f>IF($B$8="","enter rate",ROUND(A16*$B$8,2))</f>
        <v/>
      </c>
      <c r="D16" s="4" t="n">
        <v>0</v>
      </c>
      <c r="E16" s="4">
        <f>IF(A16&gt;=200000,"No: Rs 2 lakh or more in a day, event or transaction","Yes, within the limit")</f>
        <v/>
      </c>
    </row>
    <row r="18">
      <c r="A18" t="inlineStr">
        <is>
          <t>Advances per month</t>
        </is>
      </c>
      <c r="B18" s="5" t="n">
        <v>6</v>
      </c>
    </row>
    <row r="19">
      <c r="A19" t="inlineStr">
        <is>
          <t>Average advance (INR)</t>
        </is>
      </c>
      <c r="B19" s="5" t="n">
        <v>100000</v>
      </c>
    </row>
    <row r="20">
      <c r="A20" t="inlineStr">
        <is>
          <t>UPI MDR per month if every advance goes by UPI (INR)</t>
        </is>
      </c>
      <c r="B20" s="12">
        <f>B18*IF(B4="Yes",0,IF(B19&lt;=B7,0,MIN(ROUND(B19*B5,2),B6)))</f>
        <v/>
      </c>
    </row>
    <row r="21">
      <c r="A21" t="inlineStr">
        <is>
          <t>Per year (INR)</t>
        </is>
      </c>
      <c r="B21" s="12">
        <f>B20*12</f>
        <v/>
      </c>
    </row>
    <row r="23" ht="34" customHeight="1">
      <c r="A23" s="6" t="inlineStr">
        <is>
          <t>Rules to keep: a numbered receipt voucher for every advance; GST on a service advance falls due when you receive it; cash of Rs 2 lakh or more in a day, per transaction or for one event is not allowed under Section 269ST.</t>
        </is>
      </c>
    </row>
  </sheetData>
  <mergeCells count="2">
    <mergeCell ref="A2:F2"/>
    <mergeCell ref="A23:F23"/>
  </mergeCells>
  <dataValidations count="1">
    <dataValidation sqref="B4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TICKETED EVENT FEES VERSUS A PRIVATE BOOKING</t>
        </is>
      </c>
    </row>
    <row r="2" ht="62" customHeight="1">
      <c r="A2" s="2" t="inlineStr">
        <is>
          <t>A ticketing platform earns a percentage of every ticket. A private venue booking pays a payment fee only on the advance. Fee inputs below follow a Townscript support page last modified 27 September 2023 (2% platform fee and 1.99% gateway fee, GST at 18% on the fees). Rates change; replace them with the platform's current page.</t>
        </is>
      </c>
    </row>
    <row r="4">
      <c r="A4" s="4" t="inlineStr">
        <is>
          <t>Tickets sold</t>
        </is>
      </c>
      <c r="B4" s="5" t="n">
        <v>300</v>
      </c>
    </row>
    <row r="5">
      <c r="A5" s="4" t="inlineStr">
        <is>
          <t>Ticket price (INR)</t>
        </is>
      </c>
      <c r="B5" s="5" t="n">
        <v>500</v>
      </c>
    </row>
    <row r="6">
      <c r="A6" s="4" t="inlineStr">
        <is>
          <t>Platform fee (%)</t>
        </is>
      </c>
      <c r="B6" s="14" t="n">
        <v>0.02</v>
      </c>
    </row>
    <row r="7">
      <c r="A7" s="4" t="inlineStr">
        <is>
          <t>Payment gateway fee (%)</t>
        </is>
      </c>
      <c r="B7" s="14" t="n">
        <v>0.0199</v>
      </c>
    </row>
    <row r="8">
      <c r="A8" s="4" t="inlineStr">
        <is>
          <t>Flat fee per ticket (INR)</t>
        </is>
      </c>
      <c r="B8" s="5" t="n">
        <v>0</v>
      </c>
    </row>
    <row r="9">
      <c r="A9" s="4" t="inlineStr">
        <is>
          <t>GST on fees (%)</t>
        </is>
      </c>
      <c r="B9" s="14" t="n">
        <v>0.18</v>
      </c>
    </row>
    <row r="10">
      <c r="A10" s="4" t="inlineStr">
        <is>
          <t>Ticket sales (INR)</t>
        </is>
      </c>
      <c r="B10" s="16">
        <f>B4*B5</f>
        <v/>
      </c>
    </row>
    <row r="11">
      <c r="A11" s="4" t="inlineStr">
        <is>
          <t>Platform and gateway fees before GST</t>
        </is>
      </c>
      <c r="B11" s="16">
        <f>B10*(B6+B7)+B4*B8</f>
        <v/>
      </c>
    </row>
    <row r="12">
      <c r="A12" s="4" t="inlineStr">
        <is>
          <t>GST on the fees</t>
        </is>
      </c>
      <c r="B12" s="16">
        <f>B11*B9</f>
        <v/>
      </c>
    </row>
    <row r="13">
      <c r="A13" s="4" t="inlineStr">
        <is>
          <t>Total fees</t>
        </is>
      </c>
      <c r="B13" s="16">
        <f>B11+B12</f>
        <v/>
      </c>
    </row>
    <row r="14">
      <c r="A14" s="4" t="inlineStr">
        <is>
          <t>Fees as % of ticket sales</t>
        </is>
      </c>
      <c r="B14" s="17">
        <f>IF(B10=0,0,B13/B10)</f>
        <v/>
      </c>
    </row>
    <row r="15">
      <c r="A15" s="4" t="inlineStr">
        <is>
          <t>You keep</t>
        </is>
      </c>
      <c r="B15" s="16">
        <f>B10-B13</f>
        <v/>
      </c>
    </row>
    <row r="17" ht="40" customHeight="1">
      <c r="A17" s="6" t="inlineStr">
        <is>
          <t>A private booking of Rs 6,30,000 with a Rs 1,89,000 advance by NEFT has no per-ticket fee at all. What decides the software you need is the job, not the number of guests: see the decision sheet for booking software.</t>
        </is>
      </c>
    </row>
  </sheetData>
  <mergeCells count="2">
    <mergeCell ref="A17:D17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8" customWidth="1" min="1" max="1"/>
    <col width="52" customWidth="1" min="2" max="2"/>
    <col width="90" customWidth="1" min="3" max="3"/>
  </cols>
  <sheetData>
    <row r="1">
      <c r="A1" s="1" t="inlineStr">
        <is>
          <t>FOLLOW-UP PLAN FOR A PRIVATE ENQUIRY</t>
        </is>
      </c>
    </row>
    <row r="2">
      <c r="A2" s="2" t="inlineStr">
        <is>
          <t>Adjust the timing to your season. The point is that every enquiry gets the next step written down.</t>
        </is>
      </c>
    </row>
    <row r="3">
      <c r="A3" s="3" t="inlineStr">
        <is>
          <t>When</t>
        </is>
      </c>
      <c r="B3" s="3" t="inlineStr">
        <is>
          <t>Action</t>
        </is>
      </c>
      <c r="C3" s="3" t="inlineStr">
        <is>
          <t>Sample WhatsApp wording (edit)</t>
        </is>
      </c>
    </row>
    <row r="4">
      <c r="A4" s="18" t="inlineStr">
        <is>
          <t>Within 5 minutes</t>
        </is>
      </c>
      <c r="B4" s="18" t="inlineStr">
        <is>
          <t>Reply with the two nearest free dates and one question about guest count</t>
        </is>
      </c>
      <c r="C4" s="18" t="inlineStr">
        <is>
          <t>Namaste [name]. Thank you for asking about [venue]. For about [300] guests we have [date 1] and [date 2] free. Which suits you?</t>
        </is>
      </c>
    </row>
    <row r="5">
      <c r="A5" s="18" t="inlineStr">
        <is>
          <t>Same day</t>
        </is>
      </c>
      <c r="B5" s="18" t="inlineStr">
        <is>
          <t>Send a one-page quote with hall, food package and extras, tax shown separately</t>
        </is>
      </c>
      <c r="C5" s="18" t="inlineStr">
        <is>
          <t>Here is the quote for [date]. Hall and food are on one package at 5% GST. Decor and extras are 18%. Valid for 48 hours.</t>
        </is>
      </c>
    </row>
    <row r="6">
      <c r="A6" s="18" t="inlineStr">
        <is>
          <t>Day 1</t>
        </is>
      </c>
      <c r="B6" s="18" t="inlineStr">
        <is>
          <t>Offer a visit time and place a 48 hour hold if they say yes</t>
        </is>
      </c>
      <c r="C6" s="18" t="inlineStr">
        <is>
          <t>I can hold [date] for you until [time, date]. After that it goes back on sale unless the booking advance is received.</t>
        </is>
      </c>
    </row>
    <row r="7">
      <c r="A7" s="18" t="inlineStr">
        <is>
          <t>Day 3</t>
        </is>
      </c>
      <c r="B7" s="18" t="inlineStr">
        <is>
          <t>Chase the ones who visited but did not hold</t>
        </is>
      </c>
      <c r="C7" s="18" t="inlineStr">
        <is>
          <t>It was good to show you around. Two other families asked about [date] this week. Shall I keep it aside for you?</t>
        </is>
      </c>
    </row>
    <row r="8">
      <c r="A8" s="18" t="inlineStr">
        <is>
          <t>Hold hour 40</t>
        </is>
      </c>
      <c r="B8" s="18" t="inlineStr">
        <is>
          <t>Reminder before the hold expires</t>
        </is>
      </c>
      <c r="C8" s="18" t="inlineStr">
        <is>
          <t>Your hold on [date] ends in 8 hours. The token is Rs [amount]; you can pay by UPI or bank transfer.</t>
        </is>
      </c>
    </row>
    <row r="9">
      <c r="A9" s="18" t="inlineStr">
        <is>
          <t>Day 7</t>
        </is>
      </c>
      <c r="B9" s="18" t="inlineStr">
        <is>
          <t>Ask what is stopping them, offer a call</t>
        </is>
      </c>
      <c r="C9" s="18" t="inlineStr">
        <is>
          <t>If the budget is the issue, I can suggest a package that fits. Would a call tomorrow help?</t>
        </is>
      </c>
    </row>
    <row r="10">
      <c r="A10" s="18" t="inlineStr">
        <is>
          <t>Day 14</t>
        </is>
      </c>
      <c r="B10" s="18" t="inlineStr">
        <is>
          <t>Close the enquiry and record the reason lost</t>
        </is>
      </c>
      <c r="C10" s="18" t="inlineStr">
        <is>
          <t>I will release the date now. Please message if plans change and I will check availability again.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2026-09-24T19:56:04Z</dcterms:created>
  <dcterms:modified xmlns:dcterms="http://purl.org/dc/terms/" xmlns:xsi="http://www.w3.org/2001/XMLSchema-instance" xsi:type="dcterms:W3CDTF">2026-09-24T19:56:04Z</dcterms:modified>
</cp:coreProperties>
</file>